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backupFile="1" defaultThemeVersion="124226"/>
  <bookViews>
    <workbookView xWindow="480" yWindow="60" windowWidth="27795" windowHeight="14130"/>
  </bookViews>
  <sheets>
    <sheet name="Speler Ranking" sheetId="1" r:id="rId1"/>
    <sheet name="Team Ranking" sheetId="4" r:id="rId2"/>
    <sheet name="Enkelspel" sheetId="5" r:id="rId3"/>
    <sheet name="Dubbels" sheetId="6" r:id="rId4"/>
    <sheet name="Gemengd dubbel" sheetId="7" r:id="rId5"/>
    <sheet name="Overall" sheetId="8" r:id="rId6"/>
  </sheets>
  <calcPr calcId="145621"/>
</workbook>
</file>

<file path=xl/calcChain.xml><?xml version="1.0" encoding="utf-8"?>
<calcChain xmlns="http://schemas.openxmlformats.org/spreadsheetml/2006/main">
  <c r="B1" i="1" l="1"/>
  <c r="N41" i="8"/>
  <c r="M41" i="8"/>
  <c r="L41" i="8"/>
  <c r="I41" i="8"/>
  <c r="F41" i="8"/>
  <c r="N40" i="8"/>
  <c r="M40" i="8"/>
  <c r="L40" i="8"/>
  <c r="I40" i="8"/>
  <c r="F40" i="8"/>
  <c r="N39" i="8"/>
  <c r="M39" i="8"/>
  <c r="L39" i="8"/>
  <c r="I39" i="8"/>
  <c r="F39" i="8"/>
  <c r="N38" i="8"/>
  <c r="M38" i="8"/>
  <c r="L38" i="8"/>
  <c r="I38" i="8"/>
  <c r="F38" i="8"/>
  <c r="N37" i="8"/>
  <c r="M37" i="8"/>
  <c r="L37" i="8"/>
  <c r="I37" i="8"/>
  <c r="F37" i="8"/>
  <c r="N36" i="8"/>
  <c r="M36" i="8"/>
  <c r="L36" i="8"/>
  <c r="I36" i="8"/>
  <c r="F36" i="8"/>
  <c r="N35" i="8"/>
  <c r="M35" i="8"/>
  <c r="L35" i="8"/>
  <c r="I35" i="8"/>
  <c r="F35" i="8"/>
  <c r="N34" i="8"/>
  <c r="M34" i="8"/>
  <c r="L34" i="8"/>
  <c r="I34" i="8"/>
  <c r="F34" i="8"/>
  <c r="N33" i="8"/>
  <c r="M33" i="8"/>
  <c r="L33" i="8"/>
  <c r="I33" i="8"/>
  <c r="F33" i="8"/>
  <c r="N32" i="8"/>
  <c r="M32" i="8"/>
  <c r="L32" i="8"/>
  <c r="I32" i="8"/>
  <c r="F32" i="8"/>
  <c r="N31" i="8"/>
  <c r="M31" i="8"/>
  <c r="L31" i="8"/>
  <c r="I31" i="8"/>
  <c r="F31" i="8"/>
  <c r="N30" i="8"/>
  <c r="M30" i="8"/>
  <c r="L30" i="8"/>
  <c r="I30" i="8"/>
  <c r="F30" i="8"/>
  <c r="N29" i="8"/>
  <c r="M29" i="8"/>
  <c r="L29" i="8"/>
  <c r="I29" i="8"/>
  <c r="F29" i="8"/>
  <c r="N28" i="8"/>
  <c r="M28" i="8"/>
  <c r="L28" i="8"/>
  <c r="I28" i="8"/>
  <c r="F28" i="8"/>
  <c r="N27" i="8"/>
  <c r="M27" i="8"/>
  <c r="L27" i="8"/>
  <c r="I27" i="8"/>
  <c r="F27" i="8"/>
  <c r="N26" i="8"/>
  <c r="M26" i="8"/>
  <c r="L26" i="8"/>
  <c r="I26" i="8"/>
  <c r="F26" i="8"/>
  <c r="N25" i="8"/>
  <c r="M25" i="8"/>
  <c r="L25" i="8"/>
  <c r="I25" i="8"/>
  <c r="F25" i="8"/>
  <c r="N24" i="8"/>
  <c r="M24" i="8"/>
  <c r="L24" i="8"/>
  <c r="I24" i="8"/>
  <c r="F24" i="8"/>
  <c r="N23" i="8"/>
  <c r="M23" i="8"/>
  <c r="L23" i="8"/>
  <c r="I23" i="8"/>
  <c r="F23" i="8"/>
  <c r="N22" i="8"/>
  <c r="M22" i="8"/>
  <c r="L22" i="8"/>
  <c r="I22" i="8"/>
  <c r="F22" i="8"/>
  <c r="N21" i="8"/>
  <c r="M21" i="8"/>
  <c r="L21" i="8"/>
  <c r="I21" i="8"/>
  <c r="F21" i="8"/>
  <c r="N20" i="8"/>
  <c r="M20" i="8"/>
  <c r="L20" i="8"/>
  <c r="I20" i="8"/>
  <c r="F20" i="8"/>
  <c r="N19" i="8"/>
  <c r="M19" i="8"/>
  <c r="L19" i="8"/>
  <c r="I19" i="8"/>
  <c r="F19" i="8"/>
  <c r="N18" i="8"/>
  <c r="M18" i="8"/>
  <c r="L18" i="8"/>
  <c r="I18" i="8"/>
  <c r="F18" i="8"/>
  <c r="N17" i="8"/>
  <c r="M17" i="8"/>
  <c r="L17" i="8"/>
  <c r="I17" i="8"/>
  <c r="F17" i="8"/>
  <c r="N16" i="8"/>
  <c r="M16" i="8"/>
  <c r="L16" i="8"/>
  <c r="I16" i="8"/>
  <c r="F16" i="8"/>
  <c r="N15" i="8"/>
  <c r="M15" i="8"/>
  <c r="L15" i="8"/>
  <c r="I15" i="8"/>
  <c r="F15" i="8"/>
  <c r="N14" i="8"/>
  <c r="M14" i="8"/>
  <c r="L14" i="8"/>
  <c r="I14" i="8"/>
  <c r="F14" i="8"/>
  <c r="N13" i="8"/>
  <c r="M13" i="8"/>
  <c r="L13" i="8"/>
  <c r="I13" i="8"/>
  <c r="F13" i="8"/>
  <c r="N12" i="8"/>
  <c r="M12" i="8"/>
  <c r="L12" i="8"/>
  <c r="I12" i="8"/>
  <c r="F12" i="8"/>
  <c r="N11" i="8"/>
  <c r="M11" i="8"/>
  <c r="L11" i="8"/>
  <c r="I11" i="8"/>
  <c r="F11" i="8"/>
  <c r="N10" i="8"/>
  <c r="M10" i="8"/>
  <c r="L10" i="8"/>
  <c r="I10" i="8"/>
  <c r="F10" i="8"/>
  <c r="N9" i="8"/>
  <c r="M9" i="8"/>
  <c r="L9" i="8"/>
  <c r="I9" i="8"/>
  <c r="F9" i="8"/>
  <c r="N8" i="8"/>
  <c r="M8" i="8"/>
  <c r="L8" i="8"/>
  <c r="I8" i="8"/>
  <c r="F8" i="8"/>
  <c r="N7" i="8"/>
  <c r="M7" i="8"/>
  <c r="L7" i="8"/>
  <c r="I7" i="8"/>
  <c r="F7" i="8"/>
  <c r="N6" i="8"/>
  <c r="M6" i="8"/>
  <c r="L6" i="8"/>
  <c r="I6" i="8"/>
  <c r="F6" i="8"/>
  <c r="N5" i="8"/>
  <c r="M5" i="8"/>
  <c r="L5" i="8"/>
  <c r="I5" i="8"/>
  <c r="F5" i="8"/>
  <c r="N4" i="8"/>
  <c r="M4" i="8"/>
  <c r="L4" i="8"/>
  <c r="I4" i="8"/>
  <c r="F4" i="8"/>
  <c r="N3" i="8"/>
  <c r="M3" i="8"/>
  <c r="L3" i="8"/>
  <c r="I3" i="8"/>
  <c r="F3" i="8"/>
  <c r="N41" i="7"/>
  <c r="M41" i="7"/>
  <c r="L41" i="7"/>
  <c r="I41" i="7"/>
  <c r="F41" i="7"/>
  <c r="N40" i="7"/>
  <c r="M40" i="7"/>
  <c r="L40" i="7"/>
  <c r="I40" i="7"/>
  <c r="F40" i="7"/>
  <c r="N39" i="7"/>
  <c r="M39" i="7"/>
  <c r="L39" i="7"/>
  <c r="I39" i="7"/>
  <c r="F39" i="7"/>
  <c r="N38" i="7"/>
  <c r="M38" i="7"/>
  <c r="L38" i="7"/>
  <c r="I38" i="7"/>
  <c r="F38" i="7"/>
  <c r="N37" i="7"/>
  <c r="M37" i="7"/>
  <c r="L37" i="7"/>
  <c r="I37" i="7"/>
  <c r="F37" i="7"/>
  <c r="N36" i="7"/>
  <c r="M36" i="7"/>
  <c r="L36" i="7"/>
  <c r="I36" i="7"/>
  <c r="F36" i="7"/>
  <c r="N35" i="7"/>
  <c r="M35" i="7"/>
  <c r="L35" i="7"/>
  <c r="I35" i="7"/>
  <c r="F35" i="7"/>
  <c r="N34" i="7"/>
  <c r="M34" i="7"/>
  <c r="L34" i="7"/>
  <c r="I34" i="7"/>
  <c r="F34" i="7"/>
  <c r="N33" i="7"/>
  <c r="M33" i="7"/>
  <c r="L33" i="7"/>
  <c r="I33" i="7"/>
  <c r="F33" i="7"/>
  <c r="N32" i="7"/>
  <c r="M32" i="7"/>
  <c r="L32" i="7"/>
  <c r="I32" i="7"/>
  <c r="F32" i="7"/>
  <c r="N31" i="7"/>
  <c r="M31" i="7"/>
  <c r="L31" i="7"/>
  <c r="I31" i="7"/>
  <c r="F31" i="7"/>
  <c r="N30" i="7"/>
  <c r="M30" i="7"/>
  <c r="L30" i="7"/>
  <c r="I30" i="7"/>
  <c r="F30" i="7"/>
  <c r="N29" i="7"/>
  <c r="M29" i="7"/>
  <c r="L29" i="7"/>
  <c r="I29" i="7"/>
  <c r="F29" i="7"/>
  <c r="N28" i="7"/>
  <c r="M28" i="7"/>
  <c r="L28" i="7"/>
  <c r="I28" i="7"/>
  <c r="F28" i="7"/>
  <c r="N27" i="7"/>
  <c r="M27" i="7"/>
  <c r="L27" i="7"/>
  <c r="I27" i="7"/>
  <c r="F27" i="7"/>
  <c r="N26" i="7"/>
  <c r="M26" i="7"/>
  <c r="L26" i="7"/>
  <c r="I26" i="7"/>
  <c r="F26" i="7"/>
  <c r="N25" i="7"/>
  <c r="M25" i="7"/>
  <c r="L25" i="7"/>
  <c r="I25" i="7"/>
  <c r="F25" i="7"/>
  <c r="N24" i="7"/>
  <c r="M24" i="7"/>
  <c r="L24" i="7"/>
  <c r="I24" i="7"/>
  <c r="F24" i="7"/>
  <c r="N23" i="7"/>
  <c r="M23" i="7"/>
  <c r="L23" i="7"/>
  <c r="I23" i="7"/>
  <c r="F23" i="7"/>
  <c r="N22" i="7"/>
  <c r="M22" i="7"/>
  <c r="L22" i="7"/>
  <c r="I22" i="7"/>
  <c r="F22" i="7"/>
  <c r="N21" i="7"/>
  <c r="M21" i="7"/>
  <c r="L21" i="7"/>
  <c r="I21" i="7"/>
  <c r="F21" i="7"/>
  <c r="N20" i="7"/>
  <c r="M20" i="7"/>
  <c r="L20" i="7"/>
  <c r="I20" i="7"/>
  <c r="F20" i="7"/>
  <c r="N19" i="7"/>
  <c r="M19" i="7"/>
  <c r="L19" i="7"/>
  <c r="I19" i="7"/>
  <c r="F19" i="7"/>
  <c r="N18" i="7"/>
  <c r="M18" i="7"/>
  <c r="L18" i="7"/>
  <c r="I18" i="7"/>
  <c r="F18" i="7"/>
  <c r="N17" i="7"/>
  <c r="M17" i="7"/>
  <c r="L17" i="7"/>
  <c r="I17" i="7"/>
  <c r="F17" i="7"/>
  <c r="N16" i="7"/>
  <c r="M16" i="7"/>
  <c r="L16" i="7"/>
  <c r="I16" i="7"/>
  <c r="F16" i="7"/>
  <c r="N15" i="7"/>
  <c r="M15" i="7"/>
  <c r="L15" i="7"/>
  <c r="I15" i="7"/>
  <c r="F15" i="7"/>
  <c r="N14" i="7"/>
  <c r="M14" i="7"/>
  <c r="L14" i="7"/>
  <c r="I14" i="7"/>
  <c r="F14" i="7"/>
  <c r="N13" i="7"/>
  <c r="M13" i="7"/>
  <c r="L13" i="7"/>
  <c r="I13" i="7"/>
  <c r="F13" i="7"/>
  <c r="N12" i="7"/>
  <c r="M12" i="7"/>
  <c r="L12" i="7"/>
  <c r="I12" i="7"/>
  <c r="F12" i="7"/>
  <c r="N11" i="7"/>
  <c r="M11" i="7"/>
  <c r="L11" i="7"/>
  <c r="I11" i="7"/>
  <c r="F11" i="7"/>
  <c r="N10" i="7"/>
  <c r="M10" i="7"/>
  <c r="L10" i="7"/>
  <c r="I10" i="7"/>
  <c r="F10" i="7"/>
  <c r="N9" i="7"/>
  <c r="M9" i="7"/>
  <c r="L9" i="7"/>
  <c r="I9" i="7"/>
  <c r="F9" i="7"/>
  <c r="N8" i="7"/>
  <c r="M8" i="7"/>
  <c r="L8" i="7"/>
  <c r="I8" i="7"/>
  <c r="F8" i="7"/>
  <c r="N7" i="7"/>
  <c r="M7" i="7"/>
  <c r="L7" i="7"/>
  <c r="I7" i="7"/>
  <c r="F7" i="7"/>
  <c r="N6" i="7"/>
  <c r="M6" i="7"/>
  <c r="L6" i="7"/>
  <c r="I6" i="7"/>
  <c r="F6" i="7"/>
  <c r="N5" i="7"/>
  <c r="M5" i="7"/>
  <c r="L5" i="7"/>
  <c r="I5" i="7"/>
  <c r="F5" i="7"/>
  <c r="N4" i="7"/>
  <c r="M4" i="7"/>
  <c r="L4" i="7"/>
  <c r="I4" i="7"/>
  <c r="F4" i="7"/>
  <c r="N3" i="7"/>
  <c r="M3" i="7"/>
  <c r="L3" i="7"/>
  <c r="I3" i="7"/>
  <c r="F3" i="7"/>
  <c r="N41" i="6"/>
  <c r="M41" i="6"/>
  <c r="L41" i="6"/>
  <c r="I41" i="6"/>
  <c r="F41" i="6"/>
  <c r="N40" i="6"/>
  <c r="M40" i="6"/>
  <c r="L40" i="6"/>
  <c r="I40" i="6"/>
  <c r="F40" i="6"/>
  <c r="N39" i="6"/>
  <c r="M39" i="6"/>
  <c r="L39" i="6"/>
  <c r="I39" i="6"/>
  <c r="F39" i="6"/>
  <c r="N38" i="6"/>
  <c r="M38" i="6"/>
  <c r="L38" i="6"/>
  <c r="I38" i="6"/>
  <c r="F38" i="6"/>
  <c r="N37" i="6"/>
  <c r="M37" i="6"/>
  <c r="L37" i="6"/>
  <c r="I37" i="6"/>
  <c r="F37" i="6"/>
  <c r="N36" i="6"/>
  <c r="M36" i="6"/>
  <c r="L36" i="6"/>
  <c r="I36" i="6"/>
  <c r="F36" i="6"/>
  <c r="N35" i="6"/>
  <c r="M35" i="6"/>
  <c r="L35" i="6"/>
  <c r="I35" i="6"/>
  <c r="F35" i="6"/>
  <c r="N34" i="6"/>
  <c r="M34" i="6"/>
  <c r="L34" i="6"/>
  <c r="I34" i="6"/>
  <c r="F34" i="6"/>
  <c r="N33" i="6"/>
  <c r="M33" i="6"/>
  <c r="L33" i="6"/>
  <c r="I33" i="6"/>
  <c r="F33" i="6"/>
  <c r="N32" i="6"/>
  <c r="M32" i="6"/>
  <c r="L32" i="6"/>
  <c r="I32" i="6"/>
  <c r="F32" i="6"/>
  <c r="N31" i="6"/>
  <c r="M31" i="6"/>
  <c r="L31" i="6"/>
  <c r="I31" i="6"/>
  <c r="F31" i="6"/>
  <c r="N30" i="6"/>
  <c r="M30" i="6"/>
  <c r="L30" i="6"/>
  <c r="I30" i="6"/>
  <c r="F30" i="6"/>
  <c r="N29" i="6"/>
  <c r="M29" i="6"/>
  <c r="L29" i="6"/>
  <c r="I29" i="6"/>
  <c r="F29" i="6"/>
  <c r="N28" i="6"/>
  <c r="M28" i="6"/>
  <c r="L28" i="6"/>
  <c r="I28" i="6"/>
  <c r="F28" i="6"/>
  <c r="N27" i="6"/>
  <c r="M27" i="6"/>
  <c r="L27" i="6"/>
  <c r="I27" i="6"/>
  <c r="F27" i="6"/>
  <c r="N26" i="6"/>
  <c r="M26" i="6"/>
  <c r="L26" i="6"/>
  <c r="I26" i="6"/>
  <c r="F26" i="6"/>
  <c r="N25" i="6"/>
  <c r="M25" i="6"/>
  <c r="L25" i="6"/>
  <c r="I25" i="6"/>
  <c r="F25" i="6"/>
  <c r="N24" i="6"/>
  <c r="M24" i="6"/>
  <c r="L24" i="6"/>
  <c r="I24" i="6"/>
  <c r="F24" i="6"/>
  <c r="N23" i="6"/>
  <c r="M23" i="6"/>
  <c r="L23" i="6"/>
  <c r="I23" i="6"/>
  <c r="F23" i="6"/>
  <c r="N22" i="6"/>
  <c r="M22" i="6"/>
  <c r="L22" i="6"/>
  <c r="I22" i="6"/>
  <c r="F22" i="6"/>
  <c r="N21" i="6"/>
  <c r="M21" i="6"/>
  <c r="L21" i="6"/>
  <c r="I21" i="6"/>
  <c r="F21" i="6"/>
  <c r="N20" i="6"/>
  <c r="M20" i="6"/>
  <c r="L20" i="6"/>
  <c r="I20" i="6"/>
  <c r="F20" i="6"/>
  <c r="N19" i="6"/>
  <c r="M19" i="6"/>
  <c r="L19" i="6"/>
  <c r="I19" i="6"/>
  <c r="F19" i="6"/>
  <c r="N18" i="6"/>
  <c r="M18" i="6"/>
  <c r="L18" i="6"/>
  <c r="I18" i="6"/>
  <c r="F18" i="6"/>
  <c r="N17" i="6"/>
  <c r="M17" i="6"/>
  <c r="L17" i="6"/>
  <c r="I17" i="6"/>
  <c r="F17" i="6"/>
  <c r="N16" i="6"/>
  <c r="M16" i="6"/>
  <c r="L16" i="6"/>
  <c r="I16" i="6"/>
  <c r="F16" i="6"/>
  <c r="N15" i="6"/>
  <c r="M15" i="6"/>
  <c r="L15" i="6"/>
  <c r="I15" i="6"/>
  <c r="F15" i="6"/>
  <c r="N14" i="6"/>
  <c r="M14" i="6"/>
  <c r="L14" i="6"/>
  <c r="I14" i="6"/>
  <c r="F14" i="6"/>
  <c r="N13" i="6"/>
  <c r="M13" i="6"/>
  <c r="L13" i="6"/>
  <c r="I13" i="6"/>
  <c r="F13" i="6"/>
  <c r="N12" i="6"/>
  <c r="M12" i="6"/>
  <c r="L12" i="6"/>
  <c r="I12" i="6"/>
  <c r="F12" i="6"/>
  <c r="N11" i="6"/>
  <c r="M11" i="6"/>
  <c r="L11" i="6"/>
  <c r="I11" i="6"/>
  <c r="F11" i="6"/>
  <c r="N10" i="6"/>
  <c r="M10" i="6"/>
  <c r="L10" i="6"/>
  <c r="I10" i="6"/>
  <c r="F10" i="6"/>
  <c r="N9" i="6"/>
  <c r="M9" i="6"/>
  <c r="L9" i="6"/>
  <c r="I9" i="6"/>
  <c r="F9" i="6"/>
  <c r="N8" i="6"/>
  <c r="M8" i="6"/>
  <c r="L8" i="6"/>
  <c r="I8" i="6"/>
  <c r="F8" i="6"/>
  <c r="N7" i="6"/>
  <c r="M7" i="6"/>
  <c r="L7" i="6"/>
  <c r="I7" i="6"/>
  <c r="F7" i="6"/>
  <c r="N6" i="6"/>
  <c r="M6" i="6"/>
  <c r="L6" i="6"/>
  <c r="I6" i="6"/>
  <c r="F6" i="6"/>
  <c r="N5" i="6"/>
  <c r="M5" i="6"/>
  <c r="L5" i="6"/>
  <c r="I5" i="6"/>
  <c r="F5" i="6"/>
  <c r="N4" i="6"/>
  <c r="M4" i="6"/>
  <c r="L4" i="6"/>
  <c r="I4" i="6"/>
  <c r="F4" i="6"/>
  <c r="N3" i="6"/>
  <c r="M3" i="6"/>
  <c r="L3" i="6"/>
  <c r="I3" i="6"/>
  <c r="F3" i="6"/>
  <c r="N41" i="5"/>
  <c r="M41" i="5"/>
  <c r="L41" i="5"/>
  <c r="I41" i="5"/>
  <c r="F41" i="5"/>
  <c r="N40" i="5"/>
  <c r="M40" i="5"/>
  <c r="L40" i="5"/>
  <c r="I40" i="5"/>
  <c r="F40" i="5"/>
  <c r="N39" i="5"/>
  <c r="M39" i="5"/>
  <c r="L39" i="5"/>
  <c r="I39" i="5"/>
  <c r="F39" i="5"/>
  <c r="N38" i="5"/>
  <c r="M38" i="5"/>
  <c r="L38" i="5"/>
  <c r="I38" i="5"/>
  <c r="F38" i="5"/>
  <c r="N37" i="5"/>
  <c r="M37" i="5"/>
  <c r="L37" i="5"/>
  <c r="I37" i="5"/>
  <c r="F37" i="5"/>
  <c r="N36" i="5"/>
  <c r="M36" i="5"/>
  <c r="L36" i="5"/>
  <c r="I36" i="5"/>
  <c r="F36" i="5"/>
  <c r="N35" i="5"/>
  <c r="M35" i="5"/>
  <c r="L35" i="5"/>
  <c r="I35" i="5"/>
  <c r="F35" i="5"/>
  <c r="N34" i="5"/>
  <c r="M34" i="5"/>
  <c r="L34" i="5"/>
  <c r="I34" i="5"/>
  <c r="F34" i="5"/>
  <c r="N33" i="5"/>
  <c r="M33" i="5"/>
  <c r="L33" i="5"/>
  <c r="I33" i="5"/>
  <c r="F33" i="5"/>
  <c r="N32" i="5"/>
  <c r="M32" i="5"/>
  <c r="L32" i="5"/>
  <c r="I32" i="5"/>
  <c r="F32" i="5"/>
  <c r="N31" i="5"/>
  <c r="M31" i="5"/>
  <c r="L31" i="5"/>
  <c r="I31" i="5"/>
  <c r="F31" i="5"/>
  <c r="N30" i="5"/>
  <c r="M30" i="5"/>
  <c r="L30" i="5"/>
  <c r="I30" i="5"/>
  <c r="F30" i="5"/>
  <c r="N29" i="5"/>
  <c r="M29" i="5"/>
  <c r="L29" i="5"/>
  <c r="I29" i="5"/>
  <c r="F29" i="5"/>
  <c r="N28" i="5"/>
  <c r="M28" i="5"/>
  <c r="L28" i="5"/>
  <c r="I28" i="5"/>
  <c r="F28" i="5"/>
  <c r="N27" i="5"/>
  <c r="M27" i="5"/>
  <c r="L27" i="5"/>
  <c r="I27" i="5"/>
  <c r="F27" i="5"/>
  <c r="N26" i="5"/>
  <c r="M26" i="5"/>
  <c r="L26" i="5"/>
  <c r="I26" i="5"/>
  <c r="F26" i="5"/>
  <c r="N25" i="5"/>
  <c r="M25" i="5"/>
  <c r="L25" i="5"/>
  <c r="I25" i="5"/>
  <c r="F25" i="5"/>
  <c r="N24" i="5"/>
  <c r="M24" i="5"/>
  <c r="L24" i="5"/>
  <c r="I24" i="5"/>
  <c r="F24" i="5"/>
  <c r="N23" i="5"/>
  <c r="M23" i="5"/>
  <c r="L23" i="5"/>
  <c r="I23" i="5"/>
  <c r="F23" i="5"/>
  <c r="N22" i="5"/>
  <c r="M22" i="5"/>
  <c r="L22" i="5"/>
  <c r="I22" i="5"/>
  <c r="F22" i="5"/>
  <c r="N21" i="5"/>
  <c r="M21" i="5"/>
  <c r="L21" i="5"/>
  <c r="I21" i="5"/>
  <c r="F21" i="5"/>
  <c r="N20" i="5"/>
  <c r="M20" i="5"/>
  <c r="L20" i="5"/>
  <c r="I20" i="5"/>
  <c r="F20" i="5"/>
  <c r="N19" i="5"/>
  <c r="M19" i="5"/>
  <c r="L19" i="5"/>
  <c r="I19" i="5"/>
  <c r="F19" i="5"/>
  <c r="N18" i="5"/>
  <c r="M18" i="5"/>
  <c r="L18" i="5"/>
  <c r="I18" i="5"/>
  <c r="F18" i="5"/>
  <c r="N17" i="5"/>
  <c r="M17" i="5"/>
  <c r="L17" i="5"/>
  <c r="I17" i="5"/>
  <c r="F17" i="5"/>
  <c r="N16" i="5"/>
  <c r="M16" i="5"/>
  <c r="L16" i="5"/>
  <c r="I16" i="5"/>
  <c r="F16" i="5"/>
  <c r="N15" i="5"/>
  <c r="M15" i="5"/>
  <c r="L15" i="5"/>
  <c r="I15" i="5"/>
  <c r="F15" i="5"/>
  <c r="N14" i="5"/>
  <c r="M14" i="5"/>
  <c r="L14" i="5"/>
  <c r="I14" i="5"/>
  <c r="F14" i="5"/>
  <c r="N13" i="5"/>
  <c r="M13" i="5"/>
  <c r="L13" i="5"/>
  <c r="I13" i="5"/>
  <c r="F13" i="5"/>
  <c r="N12" i="5"/>
  <c r="M12" i="5"/>
  <c r="L12" i="5"/>
  <c r="I12" i="5"/>
  <c r="F12" i="5"/>
  <c r="N11" i="5"/>
  <c r="M11" i="5"/>
  <c r="L11" i="5"/>
  <c r="I11" i="5"/>
  <c r="F11" i="5"/>
  <c r="N10" i="5"/>
  <c r="M10" i="5"/>
  <c r="L10" i="5"/>
  <c r="I10" i="5"/>
  <c r="F10" i="5"/>
  <c r="N9" i="5"/>
  <c r="M9" i="5"/>
  <c r="L9" i="5"/>
  <c r="I9" i="5"/>
  <c r="F9" i="5"/>
  <c r="N8" i="5"/>
  <c r="M8" i="5"/>
  <c r="L8" i="5"/>
  <c r="I8" i="5"/>
  <c r="F8" i="5"/>
  <c r="N7" i="5"/>
  <c r="M7" i="5"/>
  <c r="L7" i="5"/>
  <c r="I7" i="5"/>
  <c r="F7" i="5"/>
  <c r="N6" i="5"/>
  <c r="M6" i="5"/>
  <c r="L6" i="5"/>
  <c r="I6" i="5"/>
  <c r="F6" i="5"/>
  <c r="N5" i="5"/>
  <c r="M5" i="5"/>
  <c r="L5" i="5"/>
  <c r="I5" i="5"/>
  <c r="F5" i="5"/>
  <c r="N4" i="5"/>
  <c r="M4" i="5"/>
  <c r="L4" i="5"/>
  <c r="I4" i="5"/>
  <c r="F4" i="5"/>
  <c r="N3" i="5"/>
  <c r="M3" i="5"/>
  <c r="L3" i="5"/>
  <c r="I3" i="5"/>
  <c r="F3" i="5"/>
</calcChain>
</file>

<file path=xl/sharedStrings.xml><?xml version="1.0" encoding="utf-8"?>
<sst xmlns="http://schemas.openxmlformats.org/spreadsheetml/2006/main" count="605" uniqueCount="204">
  <si>
    <t>Rank</t>
  </si>
  <si>
    <t>Speler</t>
  </si>
  <si>
    <t>Team</t>
  </si>
  <si>
    <t>Partijen</t>
  </si>
  <si>
    <t>Games</t>
  </si>
  <si>
    <t>Punten</t>
  </si>
  <si>
    <t>Analyse</t>
  </si>
  <si>
    <t>Aantal</t>
  </si>
  <si>
    <t>Winst</t>
  </si>
  <si>
    <t>%</t>
  </si>
  <si>
    <t>M%-G%</t>
  </si>
  <si>
    <t>G%-P%</t>
  </si>
  <si>
    <t>Marco Wagenmakers (7/7)</t>
  </si>
  <si>
    <t>Derbert van Heerde (2/2)</t>
  </si>
  <si>
    <t>Albert van Eijden (10/11)</t>
  </si>
  <si>
    <t>Nick van Golden (6/7)</t>
  </si>
  <si>
    <t>Robin Rietveld (4/5)</t>
  </si>
  <si>
    <t>Anton Dijkstra (4/5)</t>
  </si>
  <si>
    <t>Johan Terlien (3/4)</t>
  </si>
  <si>
    <t>Natasja van den Bergh (3/4)</t>
  </si>
  <si>
    <t>Nova Rosendahl (5/7)</t>
  </si>
  <si>
    <t>Sacha Tabak (5/7)</t>
  </si>
  <si>
    <t>Mark Verschoor (7/10)</t>
  </si>
  <si>
    <t>Evana Klasens (8/12)</t>
  </si>
  <si>
    <t>Aad Noman (6/9)</t>
  </si>
  <si>
    <t>Milo Postma (7/12)</t>
  </si>
  <si>
    <t>Christoph de Greeve (4/8)</t>
  </si>
  <si>
    <t>Reander van Heerde (3/6)</t>
  </si>
  <si>
    <t>Daniël Koorn (5/11)</t>
  </si>
  <si>
    <t>Sam van Engelen (4/9)</t>
  </si>
  <si>
    <t>Thijs van Schaik (3/7)</t>
  </si>
  <si>
    <t>Wendy Naus (2/5)</t>
  </si>
  <si>
    <t>David Piël (2/5)</t>
  </si>
  <si>
    <t>Irma van der Kuijl (5/13)</t>
  </si>
  <si>
    <t>Marije Gemmink (4/12)</t>
  </si>
  <si>
    <t>Roel de Heij (3/9)</t>
  </si>
  <si>
    <t>Sean Meiser (3/9)</t>
  </si>
  <si>
    <t>Inge de Jong (3/9)</t>
  </si>
  <si>
    <t>Marco Krijgsman (3/11)</t>
  </si>
  <si>
    <t>Suzanne Blaas (3/11)</t>
  </si>
  <si>
    <t>Maikel Geijtenbeek (1/4)</t>
  </si>
  <si>
    <t>Anton Niewohner (2/10)</t>
  </si>
  <si>
    <t>Sebastiaan van Gelderen (2/10)</t>
  </si>
  <si>
    <t>Indy Maphar (1/9)</t>
  </si>
  <si>
    <t>Teun Wiegers (1/12)</t>
  </si>
  <si>
    <t>Niek PluimMentz (0/12)</t>
  </si>
  <si>
    <t>Mihos Krijgsman (0/11)</t>
  </si>
  <si>
    <t>Daniël van Eijden (0/4)</t>
  </si>
  <si>
    <t>Steef Vredeveld (0/4)</t>
  </si>
  <si>
    <t>Melissa Bunt (0/3)</t>
  </si>
  <si>
    <t>Enkelspel</t>
  </si>
  <si>
    <t>Aad Noman</t>
  </si>
  <si>
    <t>Huizen 96-H1</t>
  </si>
  <si>
    <t>Albert van Eijden</t>
  </si>
  <si>
    <t>Anton Dijkstra</t>
  </si>
  <si>
    <t>Anton Niewohner</t>
  </si>
  <si>
    <t>Huizen 96-3</t>
  </si>
  <si>
    <t>Christoph de Greeve</t>
  </si>
  <si>
    <t>Huizen-96-H3</t>
  </si>
  <si>
    <t>Daniël Koorn</t>
  </si>
  <si>
    <t>Huizen-96-J2</t>
  </si>
  <si>
    <t>Daniël van Eijden</t>
  </si>
  <si>
    <t>David Piël</t>
  </si>
  <si>
    <t>Huizen-96-J1</t>
  </si>
  <si>
    <t>Derbert van Heerde</t>
  </si>
  <si>
    <t>Evana Klasens</t>
  </si>
  <si>
    <t>Gert-Jan Linck</t>
  </si>
  <si>
    <t>Indy Maphar</t>
  </si>
  <si>
    <t>Huizen 96-H2</t>
  </si>
  <si>
    <t>Inge de Jong</t>
  </si>
  <si>
    <t>Irma van der Kuijl</t>
  </si>
  <si>
    <t>Johan Terlien</t>
  </si>
  <si>
    <t>Maikel Geijtenbeek</t>
  </si>
  <si>
    <t>Marco Krijgsman</t>
  </si>
  <si>
    <t>Marco Wagenmakers</t>
  </si>
  <si>
    <t>Marije Gemmink</t>
  </si>
  <si>
    <t>Huizen 96-1</t>
  </si>
  <si>
    <t>Mark Verschoor</t>
  </si>
  <si>
    <t>Melissa Bunt</t>
  </si>
  <si>
    <t>Mihos Krijgsman</t>
  </si>
  <si>
    <t>Milo Postma</t>
  </si>
  <si>
    <t>Natasja van den Bergh</t>
  </si>
  <si>
    <t>Nick van Golden</t>
  </si>
  <si>
    <t>Niek PluimMentz</t>
  </si>
  <si>
    <t>Nova Rosendahl</t>
  </si>
  <si>
    <t>Huizen-96-J3</t>
  </si>
  <si>
    <t>Reander van Heerde</t>
  </si>
  <si>
    <t>Robin Rietveld</t>
  </si>
  <si>
    <t>Roel de Heij</t>
  </si>
  <si>
    <t>Sacha Tabak</t>
  </si>
  <si>
    <t>Sam van Engelen</t>
  </si>
  <si>
    <t>Sean Meiser</t>
  </si>
  <si>
    <t>Sebastiaan van Gelderen</t>
  </si>
  <si>
    <t>Steef Vredeveld</t>
  </si>
  <si>
    <t>Suzanne Blaas</t>
  </si>
  <si>
    <t>Teun Wiegers</t>
  </si>
  <si>
    <t>Thijs van Schaik</t>
  </si>
  <si>
    <t>Wendy Naus</t>
  </si>
  <si>
    <t>Nick van Golden (12/13)</t>
  </si>
  <si>
    <t>Marco Wagenmakers (11/12)</t>
  </si>
  <si>
    <t>Robin Rietveld (11/13)</t>
  </si>
  <si>
    <t>David Piël (8/10)</t>
  </si>
  <si>
    <t>Wendy Naus (4/5)</t>
  </si>
  <si>
    <t>Albert van Eijden (14/18)</t>
  </si>
  <si>
    <t>Christoph de Greeve (13/17)</t>
  </si>
  <si>
    <t>Aad Noman (11/15)</t>
  </si>
  <si>
    <t>Reander van Heerde (13/18)</t>
  </si>
  <si>
    <t>Derbert van Heerde (4/6)</t>
  </si>
  <si>
    <t>Thijs van Schaik (9/14)</t>
  </si>
  <si>
    <t>Suzanne Blaas (7/11)</t>
  </si>
  <si>
    <t>Mark Verschoor (6/10)</t>
  </si>
  <si>
    <t>Marije Gemmink (7/12)</t>
  </si>
  <si>
    <t>Sacha Tabak (8/14)</t>
  </si>
  <si>
    <t>Sam van Engelen (8/14)</t>
  </si>
  <si>
    <t>Roel de Heij (10/18)</t>
  </si>
  <si>
    <t>Marco Krijgsman (12/22)</t>
  </si>
  <si>
    <t>Anton Dijkstra (6/11)</t>
  </si>
  <si>
    <t>Nova Rosendahl (7/14)</t>
  </si>
  <si>
    <t>Milo Postma (6/12)</t>
  </si>
  <si>
    <t>Natasja van den Bergh (2/4)</t>
  </si>
  <si>
    <t>Sebastiaan van Gelderen (2/4)</t>
  </si>
  <si>
    <t>Johan Terlien (2/7)</t>
  </si>
  <si>
    <t>Sean Meiser (2/7)</t>
  </si>
  <si>
    <t>Daniël van Eijden (3/12)</t>
  </si>
  <si>
    <t>Daniël Koorn (2/8)</t>
  </si>
  <si>
    <t>Steef Vredeveld (2/8)</t>
  </si>
  <si>
    <t>Maikel Geijtenbeek (2/9)</t>
  </si>
  <si>
    <t>Anton Niewohner (1/8)</t>
  </si>
  <si>
    <t>Indy Maphar (1/18)</t>
  </si>
  <si>
    <t>Niek PluimMentz (1/24)</t>
  </si>
  <si>
    <t>Teun Wiegers (0/24)</t>
  </si>
  <si>
    <t>Mihos Krijgsman (0/22)</t>
  </si>
  <si>
    <t>Melissa Bunt (0/10)</t>
  </si>
  <si>
    <t>Irma van der Kuijl (0/8)</t>
  </si>
  <si>
    <t>Inge de Jong (0/7)</t>
  </si>
  <si>
    <t>Dubbels</t>
  </si>
  <si>
    <t>Wendy Naus (3/5)</t>
  </si>
  <si>
    <t>Sean Meiser (4/7)</t>
  </si>
  <si>
    <t>Mark Verschoor (5/10)</t>
  </si>
  <si>
    <t>Daniël Koorn (3/6)</t>
  </si>
  <si>
    <t>Marije Gemmink (5/12)</t>
  </si>
  <si>
    <t>Maikel Geijtenbeek (4/11)</t>
  </si>
  <si>
    <t>Irma van der Kuijl (3/9)</t>
  </si>
  <si>
    <t>Anton Niewohner (1/4)</t>
  </si>
  <si>
    <t>Daniël van Eijden (2/12)</t>
  </si>
  <si>
    <t>Melissa Bunt (0/11)</t>
  </si>
  <si>
    <t>Sebastiaan van Gelderen (0/8)</t>
  </si>
  <si>
    <t>Inge de Jong (0/5)</t>
  </si>
  <si>
    <t>Albert van Eijden (0/2)</t>
  </si>
  <si>
    <t>Gemengd dubbel</t>
  </si>
  <si>
    <t>Marco Wagenmakers (18/19)</t>
  </si>
  <si>
    <t>Nick van Golden (18/20)</t>
  </si>
  <si>
    <t>Robin Rietveld (15/18)</t>
  </si>
  <si>
    <t>Albert van Eijden (24/31)</t>
  </si>
  <si>
    <t>Derbert van Heerde (6/8)</t>
  </si>
  <si>
    <t>Aad Noman (17/24)</t>
  </si>
  <si>
    <t>Christoph de Greeve (17/25)</t>
  </si>
  <si>
    <t>Evana Klasens (24/36)</t>
  </si>
  <si>
    <t>Reander van Heerde (16/24)</t>
  </si>
  <si>
    <t>David Piël (10/15)</t>
  </si>
  <si>
    <t>Natasja van den Bergh (8/12)</t>
  </si>
  <si>
    <t>Anton Dijkstra (10/16)</t>
  </si>
  <si>
    <t>Sacha Tabak (13/21)</t>
  </si>
  <si>
    <t>Mark Verschoor (18/30)</t>
  </si>
  <si>
    <t>Wendy Naus (9/15)</t>
  </si>
  <si>
    <t>Nova Rosendahl (12/21)</t>
  </si>
  <si>
    <t>Thijs van Schaik (12/21)</t>
  </si>
  <si>
    <t>Milo Postma (19/36)</t>
  </si>
  <si>
    <t>Sam van Engelen (12/23)</t>
  </si>
  <si>
    <t>Roel de Heij (13/27)</t>
  </si>
  <si>
    <t>Marco Krijgsman (15/33)</t>
  </si>
  <si>
    <t>Johan Terlien (5/11)</t>
  </si>
  <si>
    <t>Marije Gemmink (16/36)</t>
  </si>
  <si>
    <t>Daniël Koorn (10/25)</t>
  </si>
  <si>
    <t>Suzanne Blaas (13/33)</t>
  </si>
  <si>
    <t>Sean Meiser (9/23)</t>
  </si>
  <si>
    <t>Maikel Geijtenbeek (7/24)</t>
  </si>
  <si>
    <t>Irma van der Kuijl (8/30)</t>
  </si>
  <si>
    <t>Anton Niewohner (4/22)</t>
  </si>
  <si>
    <t>Sebastiaan van Gelderen (4/22)</t>
  </si>
  <si>
    <t>Daniël van Eijden (5/28)</t>
  </si>
  <si>
    <t>Steef Vredeveld (2/12)</t>
  </si>
  <si>
    <t>Inge de Jong (3/21)</t>
  </si>
  <si>
    <t>Indy Maphar (2/27)</t>
  </si>
  <si>
    <t>Niek PluimMentz (1/36)</t>
  </si>
  <si>
    <t>Teun Wiegers (1/36)</t>
  </si>
  <si>
    <t>Mihos Krijgsman (0/33)</t>
  </si>
  <si>
    <t>Melissa Bunt (0/24)</t>
  </si>
  <si>
    <t>Overall</t>
  </si>
  <si>
    <t>Total</t>
  </si>
  <si>
    <t>Partij Winst</t>
  </si>
  <si>
    <t>Partij Total</t>
  </si>
  <si>
    <t>Partij%</t>
  </si>
  <si>
    <t>GamesWin</t>
  </si>
  <si>
    <t>GamesTotal</t>
  </si>
  <si>
    <t>Games%</t>
  </si>
  <si>
    <t>PointsWin</t>
  </si>
  <si>
    <t>PointsTotal</t>
  </si>
  <si>
    <t>Points%</t>
  </si>
  <si>
    <t>Single</t>
  </si>
  <si>
    <t>Double</t>
  </si>
  <si>
    <t>Mixed</t>
  </si>
  <si>
    <t>20-01-2020  20:28</t>
  </si>
  <si>
    <t>Dubbel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</si>
</sst>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,##0"/>
    <numFmt numFmtId="165" formatCode="##0.00%"/>
    <numFmt numFmtId="166" formatCode="\+##0.00%;\-##0.00%;##0.0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40"/>
      <color rgb="FFFFFFFF"/>
      <name val="Calibri"/>
      <family val="2"/>
      <scheme val="minor"/>
    </font>
    <font>
      <b/>
      <sz val="40"/>
      <color rgb="FFFFFF0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20"/>
      <color rgb="FFFFFF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0F0"/>
        <bgColor indexed="64"/>
      </patternFill>
    </fill>
    <fill>
      <patternFill patternType="solid">
        <fgColor rgb="FFF0FFF0"/>
        <bgColor indexed="64"/>
      </patternFill>
    </fill>
    <fill>
      <patternFill patternType="solid">
        <fgColor rgb="FFF0F0FF"/>
        <bgColor indexed="64"/>
      </patternFill>
    </fill>
    <fill>
      <patternFill patternType="solid">
        <fgColor rgb="FFFFF0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B0000"/>
        <bgColor indexed="64"/>
      </patternFill>
    </fill>
  </fills>
  <borders count="46">
    <border>
      <left/>
      <right/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dotted">
        <color rgb="FF000000"/>
      </bottom>
      <diagonal/>
    </border>
    <border>
      <left style="thick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ck">
        <color rgb="FF000000"/>
      </left>
      <right/>
      <top style="dotted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thick">
        <color rgb="FF000000"/>
      </right>
      <top/>
      <bottom style="dotted">
        <color rgb="FF000000"/>
      </bottom>
      <diagonal/>
    </border>
    <border>
      <left style="thick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ck">
        <color rgb="FF000000"/>
      </right>
      <top style="dotted">
        <color rgb="FF000000"/>
      </top>
      <bottom style="dotted">
        <color rgb="FF000000"/>
      </bottom>
      <diagonal/>
    </border>
    <border>
      <left style="thick">
        <color rgb="FF000000"/>
      </left>
      <right style="medium">
        <color rgb="FF000000"/>
      </right>
      <top style="dotted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dotted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dotted">
        <color rgb="FF000000"/>
      </top>
      <bottom style="thick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/>
      <right style="medium">
        <color rgb="FF000000"/>
      </right>
      <top style="dotted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dotted">
        <color rgb="FF000000"/>
      </bottom>
      <diagonal/>
    </border>
    <border>
      <left style="thick">
        <color rgb="FF000000"/>
      </left>
      <right style="thick">
        <color rgb="FF000000"/>
      </right>
      <top style="dotted">
        <color rgb="FF000000"/>
      </top>
      <bottom style="dotted">
        <color rgb="FF000000"/>
      </bottom>
      <diagonal/>
    </border>
    <border>
      <left style="thick">
        <color rgb="FF000000"/>
      </left>
      <right style="thick">
        <color rgb="FF000000"/>
      </right>
      <top style="dotted">
        <color rgb="FF000000"/>
      </top>
      <bottom style="thick">
        <color rgb="FF000000"/>
      </bottom>
      <diagonal/>
    </border>
    <border>
      <left style="thick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thick">
        <color rgb="FF000000"/>
      </left>
      <right style="hair">
        <color rgb="FF000000"/>
      </right>
      <top/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/>
      <bottom style="dotted">
        <color rgb="FF000000"/>
      </bottom>
      <diagonal/>
    </border>
    <border>
      <left style="hair">
        <color rgb="FF000000"/>
      </left>
      <right/>
      <top/>
      <bottom style="dotted">
        <color rgb="FF000000"/>
      </bottom>
      <diagonal/>
    </border>
    <border>
      <left style="thick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 style="hair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ck">
        <color rgb="FF000000"/>
      </left>
      <right style="hair">
        <color rgb="FF000000"/>
      </right>
      <top style="dotted">
        <color rgb="FF000000"/>
      </top>
      <bottom style="thick">
        <color rgb="FF000000"/>
      </bottom>
      <diagonal/>
    </border>
    <border>
      <left style="hair">
        <color rgb="FF000000"/>
      </left>
      <right style="hair">
        <color rgb="FF000000"/>
      </right>
      <top style="dotted">
        <color rgb="FF000000"/>
      </top>
      <bottom style="thick">
        <color rgb="FF000000"/>
      </bottom>
      <diagonal/>
    </border>
    <border>
      <left style="hair">
        <color rgb="FF000000"/>
      </left>
      <right/>
      <top style="dotted">
        <color rgb="FF000000"/>
      </top>
      <bottom style="thick">
        <color rgb="FF000000"/>
      </bottom>
      <diagonal/>
    </border>
    <border>
      <left style="hair">
        <color rgb="FF000000"/>
      </left>
      <right style="thick">
        <color rgb="FF000000"/>
      </right>
      <top/>
      <bottom/>
      <diagonal/>
    </border>
    <border>
      <left style="hair">
        <color rgb="FF000000"/>
      </left>
      <right style="thick">
        <color rgb="FF000000"/>
      </right>
      <top/>
      <bottom style="dotted">
        <color rgb="FF000000"/>
      </bottom>
      <diagonal/>
    </border>
    <border>
      <left style="hair">
        <color rgb="FF000000"/>
      </left>
      <right style="thick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 style="thick">
        <color rgb="FF000000"/>
      </right>
      <top style="dotted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dotted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dotted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dotted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/>
    <xf numFmtId="164" fontId="2" fillId="2" borderId="4" xfId="0" applyNumberFormat="1" applyFont="1" applyFill="1" applyBorder="1" applyAlignment="1">
      <alignment horizontal="center"/>
    </xf>
    <xf numFmtId="165" fontId="2" fillId="2" borderId="4" xfId="0" applyNumberFormat="1" applyFont="1" applyFill="1" applyBorder="1"/>
    <xf numFmtId="166" fontId="2" fillId="2" borderId="4" xfId="0" applyNumberFormat="1" applyFont="1" applyFill="1" applyBorder="1" applyAlignment="1">
      <alignment horizontal="center"/>
    </xf>
    <xf numFmtId="166" fontId="2" fillId="2" borderId="5" xfId="0" applyNumberFormat="1" applyFont="1" applyFill="1" applyBorder="1"/>
    <xf numFmtId="0" fontId="2" fillId="2" borderId="9" xfId="0" applyFont="1" applyFill="1" applyBorder="1" applyAlignment="1">
      <alignment horizontal="right"/>
    </xf>
    <xf numFmtId="0" fontId="2" fillId="2" borderId="10" xfId="0" applyFont="1" applyFill="1" applyBorder="1"/>
    <xf numFmtId="164" fontId="3" fillId="2" borderId="10" xfId="0" applyNumberFormat="1" applyFont="1" applyFill="1" applyBorder="1" applyAlignment="1">
      <alignment horizontal="right"/>
    </xf>
    <xf numFmtId="166" fontId="3" fillId="2" borderId="11" xfId="0" applyNumberFormat="1" applyFont="1" applyFill="1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/>
    <xf numFmtId="0" fontId="0" fillId="0" borderId="15" xfId="0" applyBorder="1" applyAlignment="1">
      <alignment horizontal="right"/>
    </xf>
    <xf numFmtId="0" fontId="0" fillId="0" borderId="16" xfId="0" applyBorder="1"/>
    <xf numFmtId="165" fontId="2" fillId="2" borderId="5" xfId="0" applyNumberFormat="1" applyFont="1" applyFill="1" applyBorder="1"/>
    <xf numFmtId="165" fontId="3" fillId="2" borderId="11" xfId="0" applyNumberFormat="1" applyFont="1" applyFill="1" applyBorder="1" applyAlignment="1">
      <alignment horizontal="right"/>
    </xf>
    <xf numFmtId="0" fontId="2" fillId="2" borderId="21" xfId="0" applyFont="1" applyFill="1" applyBorder="1"/>
    <xf numFmtId="0" fontId="0" fillId="0" borderId="22" xfId="0" applyBorder="1"/>
    <xf numFmtId="0" fontId="0" fillId="0" borderId="23" xfId="0" applyBorder="1"/>
    <xf numFmtId="164" fontId="2" fillId="2" borderId="3" xfId="0" applyNumberFormat="1" applyFont="1" applyFill="1" applyBorder="1"/>
    <xf numFmtId="164" fontId="3" fillId="2" borderId="9" xfId="0" applyNumberFormat="1" applyFont="1" applyFill="1" applyBorder="1" applyAlignment="1">
      <alignment horizontal="right"/>
    </xf>
    <xf numFmtId="165" fontId="3" fillId="2" borderId="21" xfId="0" applyNumberFormat="1" applyFont="1" applyFill="1" applyBorder="1" applyAlignment="1">
      <alignment horizontal="right"/>
    </xf>
    <xf numFmtId="166" fontId="3" fillId="2" borderId="18" xfId="0" applyNumberFormat="1" applyFont="1" applyFill="1" applyBorder="1" applyAlignment="1">
      <alignment horizontal="right"/>
    </xf>
    <xf numFmtId="164" fontId="0" fillId="3" borderId="12" xfId="0" applyNumberFormat="1" applyFill="1" applyBorder="1" applyAlignment="1">
      <alignment horizontal="right"/>
    </xf>
    <xf numFmtId="164" fontId="0" fillId="3" borderId="13" xfId="0" applyNumberFormat="1" applyFill="1" applyBorder="1" applyAlignment="1">
      <alignment horizontal="right"/>
    </xf>
    <xf numFmtId="165" fontId="0" fillId="3" borderId="22" xfId="0" applyNumberFormat="1" applyFill="1" applyBorder="1" applyAlignment="1">
      <alignment horizontal="right"/>
    </xf>
    <xf numFmtId="164" fontId="0" fillId="3" borderId="15" xfId="0" applyNumberFormat="1" applyFill="1" applyBorder="1" applyAlignment="1">
      <alignment horizontal="right"/>
    </xf>
    <xf numFmtId="164" fontId="0" fillId="3" borderId="16" xfId="0" applyNumberFormat="1" applyFill="1" applyBorder="1" applyAlignment="1">
      <alignment horizontal="right"/>
    </xf>
    <xf numFmtId="165" fontId="0" fillId="3" borderId="23" xfId="0" applyNumberFormat="1" applyFill="1" applyBorder="1" applyAlignment="1">
      <alignment horizontal="right"/>
    </xf>
    <xf numFmtId="164" fontId="0" fillId="4" borderId="12" xfId="0" applyNumberFormat="1" applyFill="1" applyBorder="1" applyAlignment="1">
      <alignment horizontal="right"/>
    </xf>
    <xf numFmtId="164" fontId="0" fillId="4" borderId="13" xfId="0" applyNumberFormat="1" applyFill="1" applyBorder="1" applyAlignment="1">
      <alignment horizontal="right"/>
    </xf>
    <xf numFmtId="165" fontId="0" fillId="4" borderId="22" xfId="0" applyNumberFormat="1" applyFill="1" applyBorder="1" applyAlignment="1">
      <alignment horizontal="right"/>
    </xf>
    <xf numFmtId="164" fontId="0" fillId="4" borderId="15" xfId="0" applyNumberFormat="1" applyFill="1" applyBorder="1" applyAlignment="1">
      <alignment horizontal="right"/>
    </xf>
    <xf numFmtId="164" fontId="0" fillId="4" borderId="16" xfId="0" applyNumberFormat="1" applyFill="1" applyBorder="1" applyAlignment="1">
      <alignment horizontal="right"/>
    </xf>
    <xf numFmtId="165" fontId="0" fillId="4" borderId="23" xfId="0" applyNumberFormat="1" applyFill="1" applyBorder="1" applyAlignment="1">
      <alignment horizontal="right"/>
    </xf>
    <xf numFmtId="164" fontId="0" fillId="5" borderId="12" xfId="0" applyNumberFormat="1" applyFill="1" applyBorder="1" applyAlignment="1">
      <alignment horizontal="right"/>
    </xf>
    <xf numFmtId="164" fontId="0" fillId="5" borderId="13" xfId="0" applyNumberFormat="1" applyFill="1" applyBorder="1" applyAlignment="1">
      <alignment horizontal="right"/>
    </xf>
    <xf numFmtId="165" fontId="0" fillId="5" borderId="14" xfId="0" applyNumberFormat="1" applyFill="1" applyBorder="1" applyAlignment="1">
      <alignment horizontal="right"/>
    </xf>
    <xf numFmtId="164" fontId="0" fillId="5" borderId="15" xfId="0" applyNumberFormat="1" applyFill="1" applyBorder="1" applyAlignment="1">
      <alignment horizontal="right"/>
    </xf>
    <xf numFmtId="164" fontId="0" fillId="5" borderId="16" xfId="0" applyNumberFormat="1" applyFill="1" applyBorder="1" applyAlignment="1">
      <alignment horizontal="right"/>
    </xf>
    <xf numFmtId="165" fontId="0" fillId="5" borderId="17" xfId="0" applyNumberFormat="1" applyFill="1" applyBorder="1" applyAlignment="1">
      <alignment horizontal="right"/>
    </xf>
    <xf numFmtId="166" fontId="0" fillId="6" borderId="19" xfId="0" applyNumberFormat="1" applyFill="1" applyBorder="1" applyAlignment="1">
      <alignment horizontal="right"/>
    </xf>
    <xf numFmtId="166" fontId="0" fillId="6" borderId="14" xfId="0" applyNumberFormat="1" applyFill="1" applyBorder="1" applyAlignment="1">
      <alignment horizontal="right"/>
    </xf>
    <xf numFmtId="166" fontId="0" fillId="6" borderId="20" xfId="0" applyNumberFormat="1" applyFill="1" applyBorder="1" applyAlignment="1">
      <alignment horizontal="right"/>
    </xf>
    <xf numFmtId="166" fontId="0" fillId="6" borderId="17" xfId="0" applyNumberForma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0" fillId="7" borderId="24" xfId="0" applyFill="1" applyBorder="1" applyAlignment="1">
      <alignment horizontal="right"/>
    </xf>
    <xf numFmtId="0" fontId="0" fillId="7" borderId="25" xfId="0" applyFill="1" applyBorder="1" applyAlignment="1">
      <alignment horizontal="right"/>
    </xf>
    <xf numFmtId="0" fontId="0" fillId="7" borderId="26" xfId="0" applyFill="1" applyBorder="1" applyAlignment="1">
      <alignment horizontal="right"/>
    </xf>
    <xf numFmtId="0" fontId="0" fillId="7" borderId="0" xfId="0" applyFill="1" applyAlignment="1">
      <alignment horizontal="right"/>
    </xf>
    <xf numFmtId="0" fontId="4" fillId="2" borderId="4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0" fillId="7" borderId="6" xfId="0" applyFill="1" applyBorder="1" applyAlignment="1">
      <alignment horizontal="left"/>
    </xf>
    <xf numFmtId="0" fontId="0" fillId="7" borderId="7" xfId="0" applyFill="1" applyBorder="1" applyAlignment="1">
      <alignment horizontal="left"/>
    </xf>
    <xf numFmtId="0" fontId="0" fillId="7" borderId="8" xfId="0" applyFill="1" applyBorder="1" applyAlignment="1">
      <alignment horizontal="left"/>
    </xf>
    <xf numFmtId="0" fontId="0" fillId="7" borderId="0" xfId="0" applyFill="1" applyAlignment="1">
      <alignment horizontal="left"/>
    </xf>
    <xf numFmtId="164" fontId="4" fillId="2" borderId="4" xfId="0" applyNumberFormat="1" applyFont="1" applyFill="1" applyBorder="1" applyAlignment="1">
      <alignment horizontal="right"/>
    </xf>
    <xf numFmtId="164" fontId="3" fillId="2" borderId="27" xfId="0" applyNumberFormat="1" applyFont="1" applyFill="1" applyBorder="1" applyAlignment="1">
      <alignment horizontal="right"/>
    </xf>
    <xf numFmtId="164" fontId="3" fillId="2" borderId="28" xfId="0" applyNumberFormat="1" applyFont="1" applyFill="1" applyBorder="1" applyAlignment="1">
      <alignment horizontal="right"/>
    </xf>
    <xf numFmtId="164" fontId="0" fillId="7" borderId="30" xfId="0" applyNumberFormat="1" applyFill="1" applyBorder="1" applyAlignment="1">
      <alignment horizontal="right"/>
    </xf>
    <xf numFmtId="164" fontId="0" fillId="7" borderId="31" xfId="0" applyNumberFormat="1" applyFill="1" applyBorder="1" applyAlignment="1">
      <alignment horizontal="right"/>
    </xf>
    <xf numFmtId="164" fontId="0" fillId="7" borderId="33" xfId="0" applyNumberFormat="1" applyFill="1" applyBorder="1" applyAlignment="1">
      <alignment horizontal="right"/>
    </xf>
    <xf numFmtId="164" fontId="0" fillId="7" borderId="34" xfId="0" applyNumberFormat="1" applyFill="1" applyBorder="1" applyAlignment="1">
      <alignment horizontal="right"/>
    </xf>
    <xf numFmtId="164" fontId="0" fillId="7" borderId="36" xfId="0" applyNumberFormat="1" applyFill="1" applyBorder="1" applyAlignment="1">
      <alignment horizontal="right"/>
    </xf>
    <xf numFmtId="164" fontId="0" fillId="7" borderId="37" xfId="0" applyNumberFormat="1" applyFill="1" applyBorder="1" applyAlignment="1">
      <alignment horizontal="right"/>
    </xf>
    <xf numFmtId="164" fontId="0" fillId="7" borderId="0" xfId="0" applyNumberFormat="1" applyFill="1" applyAlignment="1">
      <alignment horizontal="right"/>
    </xf>
    <xf numFmtId="165" fontId="4" fillId="2" borderId="4" xfId="0" applyNumberFormat="1" applyFont="1" applyFill="1" applyBorder="1" applyAlignment="1">
      <alignment horizontal="right"/>
    </xf>
    <xf numFmtId="165" fontId="3" fillId="2" borderId="29" xfId="0" applyNumberFormat="1" applyFont="1" applyFill="1" applyBorder="1" applyAlignment="1">
      <alignment horizontal="right"/>
    </xf>
    <xf numFmtId="165" fontId="0" fillId="7" borderId="32" xfId="0" applyNumberFormat="1" applyFill="1" applyBorder="1" applyAlignment="1">
      <alignment horizontal="right"/>
    </xf>
    <xf numFmtId="165" fontId="0" fillId="7" borderId="35" xfId="0" applyNumberFormat="1" applyFill="1" applyBorder="1" applyAlignment="1">
      <alignment horizontal="right"/>
    </xf>
    <xf numFmtId="165" fontId="0" fillId="7" borderId="38" xfId="0" applyNumberFormat="1" applyFill="1" applyBorder="1" applyAlignment="1">
      <alignment horizontal="right"/>
    </xf>
    <xf numFmtId="165" fontId="0" fillId="7" borderId="0" xfId="0" applyNumberFormat="1" applyFill="1" applyAlignment="1">
      <alignment horizontal="right"/>
    </xf>
    <xf numFmtId="165" fontId="4" fillId="2" borderId="5" xfId="0" applyNumberFormat="1" applyFont="1" applyFill="1" applyBorder="1" applyAlignment="1">
      <alignment horizontal="right"/>
    </xf>
    <xf numFmtId="165" fontId="3" fillId="2" borderId="39" xfId="0" applyNumberFormat="1" applyFont="1" applyFill="1" applyBorder="1" applyAlignment="1">
      <alignment horizontal="right"/>
    </xf>
    <xf numFmtId="165" fontId="0" fillId="7" borderId="40" xfId="0" applyNumberFormat="1" applyFill="1" applyBorder="1" applyAlignment="1">
      <alignment horizontal="right"/>
    </xf>
    <xf numFmtId="165" fontId="0" fillId="7" borderId="41" xfId="0" applyNumberFormat="1" applyFill="1" applyBorder="1" applyAlignment="1">
      <alignment horizontal="right"/>
    </xf>
    <xf numFmtId="165" fontId="0" fillId="7" borderId="42" xfId="0" applyNumberFormat="1" applyFill="1" applyBorder="1" applyAlignment="1">
      <alignment horizontal="right"/>
    </xf>
    <xf numFmtId="0" fontId="5" fillId="8" borderId="0" xfId="0" applyFont="1" applyFill="1"/>
    <xf numFmtId="0" fontId="7" fillId="2" borderId="0" xfId="0" applyFont="1" applyFill="1"/>
    <xf numFmtId="0" fontId="5" fillId="8" borderId="3" xfId="0" applyFont="1" applyFill="1" applyBorder="1" applyAlignment="1">
      <alignment horizontal="right"/>
    </xf>
    <xf numFmtId="0" fontId="5" fillId="8" borderId="4" xfId="0" applyFont="1" applyFill="1" applyBorder="1"/>
    <xf numFmtId="0" fontId="6" fillId="8" borderId="5" xfId="0" quotePrefix="1" applyFont="1" applyFill="1" applyBorder="1" applyAlignment="1">
      <alignment vertical="top"/>
    </xf>
    <xf numFmtId="0" fontId="7" fillId="2" borderId="43" xfId="0" applyFont="1" applyFill="1" applyBorder="1" applyAlignment="1">
      <alignment horizontal="right"/>
    </xf>
    <xf numFmtId="0" fontId="7" fillId="2" borderId="44" xfId="0" applyFont="1" applyFill="1" applyBorder="1"/>
    <xf numFmtId="0" fontId="7" fillId="2" borderId="45" xfId="0" applyFont="1" applyFill="1" applyBorder="1"/>
    <xf numFmtId="0" fontId="1" fillId="0" borderId="12" xfId="0" applyFont="1" applyBorder="1" applyAlignment="1">
      <alignment horizontal="right"/>
    </xf>
    <xf numFmtId="0" fontId="0" fillId="0" borderId="14" xfId="0" applyBorder="1"/>
    <xf numFmtId="0" fontId="1" fillId="0" borderId="15" xfId="0" applyFont="1" applyBorder="1" applyAlignment="1">
      <alignment horizontal="right"/>
    </xf>
    <xf numFmtId="0" fontId="0" fillId="0" borderId="17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/>
  </sheetViews>
  <sheetFormatPr defaultColWidth="0" defaultRowHeight="15" zeroHeight="1" x14ac:dyDescent="0.25"/>
  <cols>
    <col min="1" max="1" width="8.7109375" style="2" customWidth="1"/>
    <col min="2" max="5" width="40.7109375" customWidth="1"/>
    <col min="6" max="16384" width="9.140625" hidden="1"/>
  </cols>
  <sheetData>
    <row r="1" spans="1:5" s="84" customFormat="1" ht="52.5" thickTop="1" thickBot="1" x14ac:dyDescent="0.8">
      <c r="A1" s="86"/>
      <c r="B1" s="87" t="str">
        <f>E3</f>
        <v>Marco Wagenmakers (18/19)</v>
      </c>
      <c r="C1" s="87"/>
      <c r="D1" s="87"/>
      <c r="E1" s="88" t="s">
        <v>202</v>
      </c>
    </row>
    <row r="2" spans="1:5" s="85" customFormat="1" ht="27" thickTop="1" x14ac:dyDescent="0.4">
      <c r="A2" s="89" t="s">
        <v>0</v>
      </c>
      <c r="B2" s="90" t="s">
        <v>50</v>
      </c>
      <c r="C2" s="90" t="s">
        <v>203</v>
      </c>
      <c r="D2" s="90" t="s">
        <v>149</v>
      </c>
      <c r="E2" s="91" t="s">
        <v>188</v>
      </c>
    </row>
    <row r="3" spans="1:5" x14ac:dyDescent="0.25">
      <c r="A3" s="92">
        <v>1</v>
      </c>
      <c r="B3" s="17" t="s">
        <v>12</v>
      </c>
      <c r="C3" s="17" t="s">
        <v>98</v>
      </c>
      <c r="D3" s="17" t="s">
        <v>19</v>
      </c>
      <c r="E3" s="93" t="s">
        <v>150</v>
      </c>
    </row>
    <row r="4" spans="1:5" x14ac:dyDescent="0.25">
      <c r="A4" s="92">
        <v>2</v>
      </c>
      <c r="B4" s="17" t="s">
        <v>13</v>
      </c>
      <c r="C4" s="17" t="s">
        <v>99</v>
      </c>
      <c r="D4" s="17" t="s">
        <v>23</v>
      </c>
      <c r="E4" s="93" t="s">
        <v>151</v>
      </c>
    </row>
    <row r="5" spans="1:5" x14ac:dyDescent="0.25">
      <c r="A5" s="92">
        <v>3</v>
      </c>
      <c r="B5" s="17" t="s">
        <v>14</v>
      </c>
      <c r="C5" s="17" t="s">
        <v>100</v>
      </c>
      <c r="D5" s="17" t="s">
        <v>136</v>
      </c>
      <c r="E5" s="93" t="s">
        <v>152</v>
      </c>
    </row>
    <row r="6" spans="1:5" x14ac:dyDescent="0.25">
      <c r="A6" s="92">
        <v>4</v>
      </c>
      <c r="B6" s="17" t="s">
        <v>15</v>
      </c>
      <c r="C6" s="17" t="s">
        <v>101</v>
      </c>
      <c r="D6" s="17" t="s">
        <v>137</v>
      </c>
      <c r="E6" s="93" t="s">
        <v>153</v>
      </c>
    </row>
    <row r="7" spans="1:5" x14ac:dyDescent="0.25">
      <c r="A7" s="92">
        <v>5</v>
      </c>
      <c r="B7" s="17" t="s">
        <v>16</v>
      </c>
      <c r="C7" s="17" t="s">
        <v>102</v>
      </c>
      <c r="D7" s="17" t="s">
        <v>118</v>
      </c>
      <c r="E7" s="93" t="s">
        <v>154</v>
      </c>
    </row>
    <row r="8" spans="1:5" x14ac:dyDescent="0.25">
      <c r="A8" s="92">
        <v>6</v>
      </c>
      <c r="B8" s="17" t="s">
        <v>17</v>
      </c>
      <c r="C8" s="17" t="s">
        <v>103</v>
      </c>
      <c r="D8" s="17" t="s">
        <v>138</v>
      </c>
      <c r="E8" s="93" t="s">
        <v>155</v>
      </c>
    </row>
    <row r="9" spans="1:5" x14ac:dyDescent="0.25">
      <c r="A9" s="92">
        <v>7</v>
      </c>
      <c r="B9" s="17" t="s">
        <v>18</v>
      </c>
      <c r="C9" s="17" t="s">
        <v>104</v>
      </c>
      <c r="D9" s="17" t="s">
        <v>139</v>
      </c>
      <c r="E9" s="93" t="s">
        <v>156</v>
      </c>
    </row>
    <row r="10" spans="1:5" x14ac:dyDescent="0.25">
      <c r="A10" s="92">
        <v>8</v>
      </c>
      <c r="B10" s="17" t="s">
        <v>19</v>
      </c>
      <c r="C10" s="17" t="s">
        <v>105</v>
      </c>
      <c r="D10" s="17" t="s">
        <v>140</v>
      </c>
      <c r="E10" s="93" t="s">
        <v>157</v>
      </c>
    </row>
    <row r="11" spans="1:5" x14ac:dyDescent="0.25">
      <c r="A11" s="92">
        <v>9</v>
      </c>
      <c r="B11" s="17" t="s">
        <v>20</v>
      </c>
      <c r="C11" s="17" t="s">
        <v>106</v>
      </c>
      <c r="D11" s="17" t="s">
        <v>141</v>
      </c>
      <c r="E11" s="93" t="s">
        <v>158</v>
      </c>
    </row>
    <row r="12" spans="1:5" x14ac:dyDescent="0.25">
      <c r="A12" s="92">
        <v>10</v>
      </c>
      <c r="B12" s="17" t="s">
        <v>21</v>
      </c>
      <c r="C12" s="17" t="s">
        <v>23</v>
      </c>
      <c r="D12" s="17" t="s">
        <v>142</v>
      </c>
      <c r="E12" s="93" t="s">
        <v>159</v>
      </c>
    </row>
    <row r="13" spans="1:5" x14ac:dyDescent="0.25">
      <c r="A13" s="92">
        <v>11</v>
      </c>
      <c r="B13" s="17" t="s">
        <v>22</v>
      </c>
      <c r="C13" s="17" t="s">
        <v>107</v>
      </c>
      <c r="D13" s="17" t="s">
        <v>39</v>
      </c>
      <c r="E13" s="93" t="s">
        <v>160</v>
      </c>
    </row>
    <row r="14" spans="1:5" x14ac:dyDescent="0.25">
      <c r="A14" s="92">
        <v>12</v>
      </c>
      <c r="B14" s="17" t="s">
        <v>23</v>
      </c>
      <c r="C14" s="17" t="s">
        <v>108</v>
      </c>
      <c r="D14" s="17" t="s">
        <v>143</v>
      </c>
      <c r="E14" s="93" t="s">
        <v>161</v>
      </c>
    </row>
    <row r="15" spans="1:5" x14ac:dyDescent="0.25">
      <c r="A15" s="92">
        <v>13</v>
      </c>
      <c r="B15" s="17" t="s">
        <v>24</v>
      </c>
      <c r="C15" s="17" t="s">
        <v>109</v>
      </c>
      <c r="D15" s="17" t="s">
        <v>144</v>
      </c>
      <c r="E15" s="93" t="s">
        <v>162</v>
      </c>
    </row>
    <row r="16" spans="1:5" x14ac:dyDescent="0.25">
      <c r="A16" s="92">
        <v>14</v>
      </c>
      <c r="B16" s="17" t="s">
        <v>25</v>
      </c>
      <c r="C16" s="17" t="s">
        <v>110</v>
      </c>
      <c r="D16" s="17" t="s">
        <v>145</v>
      </c>
      <c r="E16" s="93" t="s">
        <v>163</v>
      </c>
    </row>
    <row r="17" spans="1:5" x14ac:dyDescent="0.25">
      <c r="A17" s="92">
        <v>15</v>
      </c>
      <c r="B17" s="17" t="s">
        <v>26</v>
      </c>
      <c r="C17" s="17" t="s">
        <v>111</v>
      </c>
      <c r="D17" s="17" t="s">
        <v>146</v>
      </c>
      <c r="E17" s="93" t="s">
        <v>164</v>
      </c>
    </row>
    <row r="18" spans="1:5" x14ac:dyDescent="0.25">
      <c r="A18" s="92">
        <v>16</v>
      </c>
      <c r="B18" s="17" t="s">
        <v>27</v>
      </c>
      <c r="C18" s="17" t="s">
        <v>112</v>
      </c>
      <c r="D18" s="17" t="s">
        <v>147</v>
      </c>
      <c r="E18" s="93" t="s">
        <v>165</v>
      </c>
    </row>
    <row r="19" spans="1:5" x14ac:dyDescent="0.25">
      <c r="A19" s="92">
        <v>17</v>
      </c>
      <c r="B19" s="17" t="s">
        <v>28</v>
      </c>
      <c r="C19" s="17" t="s">
        <v>113</v>
      </c>
      <c r="D19" s="17" t="s">
        <v>148</v>
      </c>
      <c r="E19" s="93" t="s">
        <v>166</v>
      </c>
    </row>
    <row r="20" spans="1:5" x14ac:dyDescent="0.25">
      <c r="A20" s="92">
        <v>18</v>
      </c>
      <c r="B20" s="17" t="s">
        <v>29</v>
      </c>
      <c r="C20" s="17" t="s">
        <v>114</v>
      </c>
      <c r="D20" s="17"/>
      <c r="E20" s="93" t="s">
        <v>167</v>
      </c>
    </row>
    <row r="21" spans="1:5" x14ac:dyDescent="0.25">
      <c r="A21" s="92">
        <v>19</v>
      </c>
      <c r="B21" s="17" t="s">
        <v>30</v>
      </c>
      <c r="C21" s="17" t="s">
        <v>115</v>
      </c>
      <c r="D21" s="17"/>
      <c r="E21" s="93" t="s">
        <v>168</v>
      </c>
    </row>
    <row r="22" spans="1:5" x14ac:dyDescent="0.25">
      <c r="A22" s="92">
        <v>20</v>
      </c>
      <c r="B22" s="17" t="s">
        <v>31</v>
      </c>
      <c r="C22" s="17" t="s">
        <v>116</v>
      </c>
      <c r="D22" s="17"/>
      <c r="E22" s="93" t="s">
        <v>169</v>
      </c>
    </row>
    <row r="23" spans="1:5" x14ac:dyDescent="0.25">
      <c r="A23" s="92">
        <v>21</v>
      </c>
      <c r="B23" s="17" t="s">
        <v>32</v>
      </c>
      <c r="C23" s="17" t="s">
        <v>117</v>
      </c>
      <c r="D23" s="17"/>
      <c r="E23" s="93" t="s">
        <v>170</v>
      </c>
    </row>
    <row r="24" spans="1:5" x14ac:dyDescent="0.25">
      <c r="A24" s="92">
        <v>22</v>
      </c>
      <c r="B24" s="17" t="s">
        <v>33</v>
      </c>
      <c r="C24" s="17" t="s">
        <v>118</v>
      </c>
      <c r="D24" s="17"/>
      <c r="E24" s="93" t="s">
        <v>171</v>
      </c>
    </row>
    <row r="25" spans="1:5" x14ac:dyDescent="0.25">
      <c r="A25" s="92">
        <v>23</v>
      </c>
      <c r="B25" s="17" t="s">
        <v>34</v>
      </c>
      <c r="C25" s="17" t="s">
        <v>119</v>
      </c>
      <c r="D25" s="17"/>
      <c r="E25" s="93" t="s">
        <v>172</v>
      </c>
    </row>
    <row r="26" spans="1:5" x14ac:dyDescent="0.25">
      <c r="A26" s="92">
        <v>24</v>
      </c>
      <c r="B26" s="17" t="s">
        <v>35</v>
      </c>
      <c r="C26" s="17" t="s">
        <v>120</v>
      </c>
      <c r="D26" s="17"/>
      <c r="E26" s="93" t="s">
        <v>173</v>
      </c>
    </row>
    <row r="27" spans="1:5" x14ac:dyDescent="0.25">
      <c r="A27" s="92">
        <v>25</v>
      </c>
      <c r="B27" s="17" t="s">
        <v>36</v>
      </c>
      <c r="C27" s="17" t="s">
        <v>121</v>
      </c>
      <c r="D27" s="17"/>
      <c r="E27" s="93" t="s">
        <v>174</v>
      </c>
    </row>
    <row r="28" spans="1:5" x14ac:dyDescent="0.25">
      <c r="A28" s="92">
        <v>26</v>
      </c>
      <c r="B28" s="17" t="s">
        <v>37</v>
      </c>
      <c r="C28" s="17" t="s">
        <v>122</v>
      </c>
      <c r="D28" s="17"/>
      <c r="E28" s="93" t="s">
        <v>175</v>
      </c>
    </row>
    <row r="29" spans="1:5" x14ac:dyDescent="0.25">
      <c r="A29" s="92">
        <v>27</v>
      </c>
      <c r="B29" s="17" t="s">
        <v>38</v>
      </c>
      <c r="C29" s="17" t="s">
        <v>123</v>
      </c>
      <c r="D29" s="17"/>
      <c r="E29" s="93" t="s">
        <v>176</v>
      </c>
    </row>
    <row r="30" spans="1:5" x14ac:dyDescent="0.25">
      <c r="A30" s="92">
        <v>28</v>
      </c>
      <c r="B30" s="17" t="s">
        <v>39</v>
      </c>
      <c r="C30" s="17" t="s">
        <v>124</v>
      </c>
      <c r="D30" s="17"/>
      <c r="E30" s="93" t="s">
        <v>177</v>
      </c>
    </row>
    <row r="31" spans="1:5" x14ac:dyDescent="0.25">
      <c r="A31" s="92">
        <v>29</v>
      </c>
      <c r="B31" s="17" t="s">
        <v>40</v>
      </c>
      <c r="C31" s="17" t="s">
        <v>125</v>
      </c>
      <c r="D31" s="17"/>
      <c r="E31" s="93" t="s">
        <v>178</v>
      </c>
    </row>
    <row r="32" spans="1:5" x14ac:dyDescent="0.25">
      <c r="A32" s="92">
        <v>30</v>
      </c>
      <c r="B32" s="17" t="s">
        <v>41</v>
      </c>
      <c r="C32" s="17" t="s">
        <v>126</v>
      </c>
      <c r="D32" s="17"/>
      <c r="E32" s="93" t="s">
        <v>179</v>
      </c>
    </row>
    <row r="33" spans="1:5" x14ac:dyDescent="0.25">
      <c r="A33" s="92">
        <v>31</v>
      </c>
      <c r="B33" s="17" t="s">
        <v>42</v>
      </c>
      <c r="C33" s="17" t="s">
        <v>127</v>
      </c>
      <c r="D33" s="17"/>
      <c r="E33" s="93" t="s">
        <v>180</v>
      </c>
    </row>
    <row r="34" spans="1:5" x14ac:dyDescent="0.25">
      <c r="A34" s="92">
        <v>32</v>
      </c>
      <c r="B34" s="17" t="s">
        <v>43</v>
      </c>
      <c r="C34" s="17" t="s">
        <v>128</v>
      </c>
      <c r="D34" s="17"/>
      <c r="E34" s="93" t="s">
        <v>181</v>
      </c>
    </row>
    <row r="35" spans="1:5" x14ac:dyDescent="0.25">
      <c r="A35" s="92">
        <v>33</v>
      </c>
      <c r="B35" s="17" t="s">
        <v>44</v>
      </c>
      <c r="C35" s="17" t="s">
        <v>129</v>
      </c>
      <c r="D35" s="17"/>
      <c r="E35" s="93" t="s">
        <v>182</v>
      </c>
    </row>
    <row r="36" spans="1:5" x14ac:dyDescent="0.25">
      <c r="A36" s="92">
        <v>34</v>
      </c>
      <c r="B36" s="17" t="s">
        <v>45</v>
      </c>
      <c r="C36" s="17" t="s">
        <v>130</v>
      </c>
      <c r="D36" s="17"/>
      <c r="E36" s="93" t="s">
        <v>183</v>
      </c>
    </row>
    <row r="37" spans="1:5" x14ac:dyDescent="0.25">
      <c r="A37" s="92">
        <v>35</v>
      </c>
      <c r="B37" s="17" t="s">
        <v>46</v>
      </c>
      <c r="C37" s="17" t="s">
        <v>131</v>
      </c>
      <c r="D37" s="17"/>
      <c r="E37" s="93" t="s">
        <v>184</v>
      </c>
    </row>
    <row r="38" spans="1:5" x14ac:dyDescent="0.25">
      <c r="A38" s="92">
        <v>36</v>
      </c>
      <c r="B38" s="17" t="s">
        <v>47</v>
      </c>
      <c r="C38" s="17" t="s">
        <v>132</v>
      </c>
      <c r="D38" s="17"/>
      <c r="E38" s="93" t="s">
        <v>185</v>
      </c>
    </row>
    <row r="39" spans="1:5" x14ac:dyDescent="0.25">
      <c r="A39" s="92">
        <v>37</v>
      </c>
      <c r="B39" s="17" t="s">
        <v>48</v>
      </c>
      <c r="C39" s="17" t="s">
        <v>133</v>
      </c>
      <c r="D39" s="17"/>
      <c r="E39" s="93" t="s">
        <v>186</v>
      </c>
    </row>
    <row r="40" spans="1:5" ht="15.75" thickBot="1" x14ac:dyDescent="0.3">
      <c r="A40" s="94">
        <v>38</v>
      </c>
      <c r="B40" s="19" t="s">
        <v>49</v>
      </c>
      <c r="C40" s="19" t="s">
        <v>134</v>
      </c>
      <c r="D40" s="19"/>
      <c r="E40" s="95" t="s">
        <v>187</v>
      </c>
    </row>
  </sheetData>
  <sheetProtection password="D2DA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workbookViewId="0"/>
  </sheetViews>
  <sheetFormatPr defaultColWidth="0" defaultRowHeight="15" zeroHeight="1" x14ac:dyDescent="0.25"/>
  <cols>
    <col min="1" max="1" width="10.7109375" style="56" customWidth="1"/>
    <col min="2" max="2" width="25.42578125" style="62" bestFit="1" customWidth="1"/>
    <col min="3" max="4" width="15.7109375" style="72" customWidth="1"/>
    <col min="5" max="5" width="15.7109375" style="78" customWidth="1"/>
    <col min="6" max="7" width="15.7109375" style="72" customWidth="1"/>
    <col min="8" max="8" width="15.7109375" style="78" customWidth="1"/>
    <col min="9" max="10" width="15.7109375" style="72" customWidth="1"/>
    <col min="11" max="11" width="15.7109375" style="78" customWidth="1"/>
    <col min="12" max="16384" width="9.140625" hidden="1"/>
  </cols>
  <sheetData>
    <row r="1" spans="1:11" ht="51.75" thickTop="1" x14ac:dyDescent="0.75">
      <c r="A1" s="51"/>
      <c r="B1" s="57" t="s">
        <v>189</v>
      </c>
      <c r="C1" s="63"/>
      <c r="D1" s="63"/>
      <c r="E1" s="73"/>
      <c r="F1" s="63"/>
      <c r="G1" s="63"/>
      <c r="H1" s="73"/>
      <c r="I1" s="63"/>
      <c r="J1" s="63"/>
      <c r="K1" s="79"/>
    </row>
    <row r="2" spans="1:11" ht="15.75" thickBot="1" x14ac:dyDescent="0.3">
      <c r="A2" s="52" t="s">
        <v>0</v>
      </c>
      <c r="B2" s="58" t="s">
        <v>2</v>
      </c>
      <c r="C2" s="64" t="s">
        <v>190</v>
      </c>
      <c r="D2" s="65" t="s">
        <v>191</v>
      </c>
      <c r="E2" s="74" t="s">
        <v>192</v>
      </c>
      <c r="F2" s="64" t="s">
        <v>193</v>
      </c>
      <c r="G2" s="65" t="s">
        <v>194</v>
      </c>
      <c r="H2" s="74" t="s">
        <v>195</v>
      </c>
      <c r="I2" s="64" t="s">
        <v>196</v>
      </c>
      <c r="J2" s="65" t="s">
        <v>197</v>
      </c>
      <c r="K2" s="80" t="s">
        <v>198</v>
      </c>
    </row>
    <row r="3" spans="1:11" ht="15.75" thickTop="1" x14ac:dyDescent="0.25">
      <c r="A3" s="53">
        <v>1</v>
      </c>
      <c r="B3" s="59" t="s">
        <v>63</v>
      </c>
      <c r="C3" s="66">
        <v>61</v>
      </c>
      <c r="D3" s="67">
        <v>72</v>
      </c>
      <c r="E3" s="75">
        <v>0.84722222222222221</v>
      </c>
      <c r="F3" s="66">
        <v>122</v>
      </c>
      <c r="G3" s="67">
        <v>151</v>
      </c>
      <c r="H3" s="75">
        <v>0.80794701986754969</v>
      </c>
      <c r="I3" s="66">
        <v>3373</v>
      </c>
      <c r="J3" s="67">
        <v>5307</v>
      </c>
      <c r="K3" s="81">
        <v>0.635575654795553</v>
      </c>
    </row>
    <row r="4" spans="1:11" x14ac:dyDescent="0.25">
      <c r="A4" s="54">
        <v>2</v>
      </c>
      <c r="B4" s="60" t="s">
        <v>52</v>
      </c>
      <c r="C4" s="68">
        <v>85</v>
      </c>
      <c r="D4" s="69">
        <v>126</v>
      </c>
      <c r="E4" s="76">
        <v>0.67460317460317465</v>
      </c>
      <c r="F4" s="68">
        <v>186</v>
      </c>
      <c r="G4" s="69">
        <v>301</v>
      </c>
      <c r="H4" s="76">
        <v>0.61794019933554822</v>
      </c>
      <c r="I4" s="68">
        <v>5680</v>
      </c>
      <c r="J4" s="69">
        <v>10862</v>
      </c>
      <c r="K4" s="82">
        <v>0.5229239550727306</v>
      </c>
    </row>
    <row r="5" spans="1:11" x14ac:dyDescent="0.25">
      <c r="A5" s="54">
        <v>3</v>
      </c>
      <c r="B5" s="60" t="s">
        <v>85</v>
      </c>
      <c r="C5" s="68">
        <v>37</v>
      </c>
      <c r="D5" s="69">
        <v>63</v>
      </c>
      <c r="E5" s="76">
        <v>0.58730158730158732</v>
      </c>
      <c r="F5" s="68">
        <v>83</v>
      </c>
      <c r="G5" s="69">
        <v>142</v>
      </c>
      <c r="H5" s="76">
        <v>0.58450704225352113</v>
      </c>
      <c r="I5" s="68">
        <v>3008</v>
      </c>
      <c r="J5" s="69">
        <v>5440</v>
      </c>
      <c r="K5" s="82">
        <v>0.55294117647058827</v>
      </c>
    </row>
    <row r="6" spans="1:11" x14ac:dyDescent="0.25">
      <c r="A6" s="54">
        <v>4</v>
      </c>
      <c r="B6" s="60" t="s">
        <v>76</v>
      </c>
      <c r="C6" s="68">
        <v>61</v>
      </c>
      <c r="D6" s="69">
        <v>114</v>
      </c>
      <c r="E6" s="76">
        <v>0.53508771929824561</v>
      </c>
      <c r="F6" s="68">
        <v>144</v>
      </c>
      <c r="G6" s="69">
        <v>269</v>
      </c>
      <c r="H6" s="76">
        <v>0.53531598513011147</v>
      </c>
      <c r="I6" s="68">
        <v>4914</v>
      </c>
      <c r="J6" s="69">
        <v>9665</v>
      </c>
      <c r="K6" s="82">
        <v>0.50843248836006205</v>
      </c>
    </row>
    <row r="7" spans="1:11" x14ac:dyDescent="0.25">
      <c r="A7" s="54">
        <v>5</v>
      </c>
      <c r="B7" s="60" t="s">
        <v>58</v>
      </c>
      <c r="C7" s="68">
        <v>52</v>
      </c>
      <c r="D7" s="69">
        <v>108</v>
      </c>
      <c r="E7" s="76">
        <v>0.48148148148148145</v>
      </c>
      <c r="F7" s="68">
        <v>119</v>
      </c>
      <c r="G7" s="69">
        <v>237</v>
      </c>
      <c r="H7" s="76">
        <v>0.50210970464135019</v>
      </c>
      <c r="I7" s="68">
        <v>4197</v>
      </c>
      <c r="J7" s="69">
        <v>8403</v>
      </c>
      <c r="K7" s="82">
        <v>0.49946447697250984</v>
      </c>
    </row>
    <row r="8" spans="1:11" x14ac:dyDescent="0.25">
      <c r="A8" s="54">
        <v>6</v>
      </c>
      <c r="B8" s="60" t="s">
        <v>60</v>
      </c>
      <c r="C8" s="68">
        <v>63</v>
      </c>
      <c r="D8" s="69">
        <v>141</v>
      </c>
      <c r="E8" s="76">
        <v>0.44680851063829785</v>
      </c>
      <c r="F8" s="68">
        <v>140</v>
      </c>
      <c r="G8" s="69">
        <v>314</v>
      </c>
      <c r="H8" s="76">
        <v>0.44585987261146498</v>
      </c>
      <c r="I8" s="68">
        <v>5346</v>
      </c>
      <c r="J8" s="69">
        <v>10962</v>
      </c>
      <c r="K8" s="82">
        <v>0.48768472906403942</v>
      </c>
    </row>
    <row r="9" spans="1:11" x14ac:dyDescent="0.25">
      <c r="A9" s="54">
        <v>7</v>
      </c>
      <c r="B9" s="60" t="s">
        <v>56</v>
      </c>
      <c r="C9" s="68">
        <v>33</v>
      </c>
      <c r="D9" s="69">
        <v>162</v>
      </c>
      <c r="E9" s="76">
        <v>0.20370370370370369</v>
      </c>
      <c r="F9" s="68">
        <v>93</v>
      </c>
      <c r="G9" s="69">
        <v>364</v>
      </c>
      <c r="H9" s="76">
        <v>0.25549450549450547</v>
      </c>
      <c r="I9" s="68">
        <v>5635</v>
      </c>
      <c r="J9" s="69">
        <v>12869</v>
      </c>
      <c r="K9" s="82">
        <v>0.43787396068070555</v>
      </c>
    </row>
    <row r="10" spans="1:11" ht="15.75" thickBot="1" x14ac:dyDescent="0.3">
      <c r="A10" s="55">
        <v>8</v>
      </c>
      <c r="B10" s="61" t="s">
        <v>68</v>
      </c>
      <c r="C10" s="70">
        <v>4</v>
      </c>
      <c r="D10" s="71">
        <v>132</v>
      </c>
      <c r="E10" s="77">
        <v>3.0303030303030304E-2</v>
      </c>
      <c r="F10" s="70">
        <v>23</v>
      </c>
      <c r="G10" s="71">
        <v>280</v>
      </c>
      <c r="H10" s="77">
        <v>8.2142857142857142E-2</v>
      </c>
      <c r="I10" s="70">
        <v>3714</v>
      </c>
      <c r="J10" s="71">
        <v>9537</v>
      </c>
      <c r="K10" s="83">
        <v>0.38943063856558668</v>
      </c>
    </row>
    <row r="11" spans="1:11" ht="15.75" thickTop="1" x14ac:dyDescent="0.25"/>
    <row r="12" spans="1:11" ht="15.75" thickBot="1" x14ac:dyDescent="0.3"/>
    <row r="13" spans="1:11" ht="51.75" thickTop="1" x14ac:dyDescent="0.75">
      <c r="A13" s="51"/>
      <c r="B13" s="57" t="s">
        <v>199</v>
      </c>
      <c r="C13" s="63"/>
      <c r="D13" s="63"/>
      <c r="E13" s="73"/>
      <c r="F13" s="63"/>
      <c r="G13" s="63"/>
      <c r="H13" s="73"/>
      <c r="I13" s="63"/>
      <c r="J13" s="63"/>
      <c r="K13" s="79"/>
    </row>
    <row r="14" spans="1:11" ht="15.75" thickBot="1" x14ac:dyDescent="0.3">
      <c r="A14" s="52" t="s">
        <v>0</v>
      </c>
      <c r="B14" s="58" t="s">
        <v>2</v>
      </c>
      <c r="C14" s="64" t="s">
        <v>190</v>
      </c>
      <c r="D14" s="65" t="s">
        <v>191</v>
      </c>
      <c r="E14" s="74" t="s">
        <v>192</v>
      </c>
      <c r="F14" s="64" t="s">
        <v>193</v>
      </c>
      <c r="G14" s="65" t="s">
        <v>194</v>
      </c>
      <c r="H14" s="74" t="s">
        <v>195</v>
      </c>
      <c r="I14" s="64" t="s">
        <v>196</v>
      </c>
      <c r="J14" s="65" t="s">
        <v>197</v>
      </c>
      <c r="K14" s="80" t="s">
        <v>198</v>
      </c>
    </row>
    <row r="15" spans="1:11" ht="15.75" thickTop="1" x14ac:dyDescent="0.25">
      <c r="A15" s="53">
        <v>1</v>
      </c>
      <c r="B15" s="59" t="s">
        <v>63</v>
      </c>
      <c r="C15" s="66">
        <v>19</v>
      </c>
      <c r="D15" s="67">
        <v>24</v>
      </c>
      <c r="E15" s="75">
        <v>0.79166666666666663</v>
      </c>
      <c r="F15" s="66">
        <v>38</v>
      </c>
      <c r="G15" s="67">
        <v>53</v>
      </c>
      <c r="H15" s="75">
        <v>0.71698113207547165</v>
      </c>
      <c r="I15" s="66">
        <v>1009</v>
      </c>
      <c r="J15" s="67">
        <v>1691</v>
      </c>
      <c r="K15" s="81">
        <v>0.59668835008870491</v>
      </c>
    </row>
    <row r="16" spans="1:11" x14ac:dyDescent="0.25">
      <c r="A16" s="54">
        <v>2</v>
      </c>
      <c r="B16" s="60" t="s">
        <v>52</v>
      </c>
      <c r="C16" s="68">
        <v>29</v>
      </c>
      <c r="D16" s="69">
        <v>42</v>
      </c>
      <c r="E16" s="76">
        <v>0.69047619047619047</v>
      </c>
      <c r="F16" s="68">
        <v>63</v>
      </c>
      <c r="G16" s="69">
        <v>98</v>
      </c>
      <c r="H16" s="76">
        <v>0.6428571428571429</v>
      </c>
      <c r="I16" s="68">
        <v>1851</v>
      </c>
      <c r="J16" s="69">
        <v>3492</v>
      </c>
      <c r="K16" s="82">
        <v>0.53006872852233677</v>
      </c>
    </row>
    <row r="17" spans="1:11" x14ac:dyDescent="0.25">
      <c r="A17" s="54">
        <v>3</v>
      </c>
      <c r="B17" s="60" t="s">
        <v>85</v>
      </c>
      <c r="C17" s="68">
        <v>13</v>
      </c>
      <c r="D17" s="69">
        <v>21</v>
      </c>
      <c r="E17" s="76">
        <v>0.61904761904761907</v>
      </c>
      <c r="F17" s="68">
        <v>29</v>
      </c>
      <c r="G17" s="69">
        <v>46</v>
      </c>
      <c r="H17" s="76">
        <v>0.63043478260869568</v>
      </c>
      <c r="I17" s="68">
        <v>870</v>
      </c>
      <c r="J17" s="69">
        <v>1682</v>
      </c>
      <c r="K17" s="82">
        <v>0.51724137931034486</v>
      </c>
    </row>
    <row r="18" spans="1:11" x14ac:dyDescent="0.25">
      <c r="A18" s="54">
        <v>4</v>
      </c>
      <c r="B18" s="60" t="s">
        <v>76</v>
      </c>
      <c r="C18" s="68">
        <v>21</v>
      </c>
      <c r="D18" s="69">
        <v>38</v>
      </c>
      <c r="E18" s="76">
        <v>0.55263157894736847</v>
      </c>
      <c r="F18" s="68">
        <v>50</v>
      </c>
      <c r="G18" s="69">
        <v>91</v>
      </c>
      <c r="H18" s="76">
        <v>0.5494505494505495</v>
      </c>
      <c r="I18" s="68">
        <v>1688</v>
      </c>
      <c r="J18" s="69">
        <v>3296</v>
      </c>
      <c r="K18" s="82">
        <v>0.51213592233009708</v>
      </c>
    </row>
    <row r="19" spans="1:11" x14ac:dyDescent="0.25">
      <c r="A19" s="54">
        <v>5</v>
      </c>
      <c r="B19" s="60" t="s">
        <v>60</v>
      </c>
      <c r="C19" s="68">
        <v>20</v>
      </c>
      <c r="D19" s="69">
        <v>47</v>
      </c>
      <c r="E19" s="76">
        <v>0.42553191489361702</v>
      </c>
      <c r="F19" s="68">
        <v>46</v>
      </c>
      <c r="G19" s="69">
        <v>106</v>
      </c>
      <c r="H19" s="76">
        <v>0.43396226415094341</v>
      </c>
      <c r="I19" s="68">
        <v>1834</v>
      </c>
      <c r="J19" s="69">
        <v>3750</v>
      </c>
      <c r="K19" s="82">
        <v>0.48906666666666665</v>
      </c>
    </row>
    <row r="20" spans="1:11" x14ac:dyDescent="0.25">
      <c r="A20" s="54">
        <v>6</v>
      </c>
      <c r="B20" s="60" t="s">
        <v>58</v>
      </c>
      <c r="C20" s="68">
        <v>13</v>
      </c>
      <c r="D20" s="69">
        <v>36</v>
      </c>
      <c r="E20" s="76">
        <v>0.3611111111111111</v>
      </c>
      <c r="F20" s="68">
        <v>32</v>
      </c>
      <c r="G20" s="69">
        <v>81</v>
      </c>
      <c r="H20" s="76">
        <v>0.39506172839506171</v>
      </c>
      <c r="I20" s="68">
        <v>1319</v>
      </c>
      <c r="J20" s="69">
        <v>2885</v>
      </c>
      <c r="K20" s="82">
        <v>0.45719237435008664</v>
      </c>
    </row>
    <row r="21" spans="1:11" x14ac:dyDescent="0.25">
      <c r="A21" s="54">
        <v>7</v>
      </c>
      <c r="B21" s="60" t="s">
        <v>56</v>
      </c>
      <c r="C21" s="68">
        <v>14</v>
      </c>
      <c r="D21" s="69">
        <v>54</v>
      </c>
      <c r="E21" s="76">
        <v>0.25925925925925924</v>
      </c>
      <c r="F21" s="68">
        <v>39</v>
      </c>
      <c r="G21" s="69">
        <v>126</v>
      </c>
      <c r="H21" s="76">
        <v>0.30952380952380953</v>
      </c>
      <c r="I21" s="68">
        <v>2001</v>
      </c>
      <c r="J21" s="69">
        <v>4455</v>
      </c>
      <c r="K21" s="82">
        <v>0.44915824915824915</v>
      </c>
    </row>
    <row r="22" spans="1:11" ht="15.75" thickBot="1" x14ac:dyDescent="0.3">
      <c r="A22" s="55">
        <v>8</v>
      </c>
      <c r="B22" s="61" t="s">
        <v>68</v>
      </c>
      <c r="C22" s="70">
        <v>2</v>
      </c>
      <c r="D22" s="71">
        <v>44</v>
      </c>
      <c r="E22" s="77">
        <v>4.5454545454545456E-2</v>
      </c>
      <c r="F22" s="70">
        <v>6</v>
      </c>
      <c r="G22" s="71">
        <v>91</v>
      </c>
      <c r="H22" s="77">
        <v>6.5934065934065936E-2</v>
      </c>
      <c r="I22" s="70">
        <v>1067</v>
      </c>
      <c r="J22" s="71">
        <v>2958</v>
      </c>
      <c r="K22" s="83">
        <v>0.36071670047329274</v>
      </c>
    </row>
    <row r="23" spans="1:11" ht="15.75" thickTop="1" x14ac:dyDescent="0.25"/>
    <row r="24" spans="1:11" ht="15.75" thickBot="1" x14ac:dyDescent="0.3"/>
    <row r="25" spans="1:11" ht="51.75" thickTop="1" x14ac:dyDescent="0.75">
      <c r="A25" s="51"/>
      <c r="B25" s="57" t="s">
        <v>200</v>
      </c>
      <c r="C25" s="63"/>
      <c r="D25" s="63"/>
      <c r="E25" s="73"/>
      <c r="F25" s="63"/>
      <c r="G25" s="63"/>
      <c r="H25" s="73"/>
      <c r="I25" s="63"/>
      <c r="J25" s="63"/>
      <c r="K25" s="79"/>
    </row>
    <row r="26" spans="1:11" ht="15.75" thickBot="1" x14ac:dyDescent="0.3">
      <c r="A26" s="52" t="s">
        <v>0</v>
      </c>
      <c r="B26" s="58" t="s">
        <v>2</v>
      </c>
      <c r="C26" s="64" t="s">
        <v>190</v>
      </c>
      <c r="D26" s="65" t="s">
        <v>191</v>
      </c>
      <c r="E26" s="74" t="s">
        <v>192</v>
      </c>
      <c r="F26" s="64" t="s">
        <v>193</v>
      </c>
      <c r="G26" s="65" t="s">
        <v>194</v>
      </c>
      <c r="H26" s="74" t="s">
        <v>195</v>
      </c>
      <c r="I26" s="64" t="s">
        <v>196</v>
      </c>
      <c r="J26" s="65" t="s">
        <v>197</v>
      </c>
      <c r="K26" s="80" t="s">
        <v>198</v>
      </c>
    </row>
    <row r="27" spans="1:11" ht="15.75" thickTop="1" x14ac:dyDescent="0.25">
      <c r="A27" s="53">
        <v>1</v>
      </c>
      <c r="B27" s="59" t="s">
        <v>63</v>
      </c>
      <c r="C27" s="66">
        <v>42</v>
      </c>
      <c r="D27" s="67">
        <v>48</v>
      </c>
      <c r="E27" s="75">
        <v>0.875</v>
      </c>
      <c r="F27" s="66">
        <v>84</v>
      </c>
      <c r="G27" s="67">
        <v>98</v>
      </c>
      <c r="H27" s="75">
        <v>0.8571428571428571</v>
      </c>
      <c r="I27" s="66">
        <v>1980</v>
      </c>
      <c r="J27" s="67">
        <v>3232</v>
      </c>
      <c r="K27" s="81">
        <v>0.61262376237623761</v>
      </c>
    </row>
    <row r="28" spans="1:11" x14ac:dyDescent="0.25">
      <c r="A28" s="54">
        <v>2</v>
      </c>
      <c r="B28" s="60" t="s">
        <v>52</v>
      </c>
      <c r="C28" s="68">
        <v>56</v>
      </c>
      <c r="D28" s="69">
        <v>82</v>
      </c>
      <c r="E28" s="76">
        <v>0.68292682926829273</v>
      </c>
      <c r="F28" s="68">
        <v>121</v>
      </c>
      <c r="G28" s="69">
        <v>197</v>
      </c>
      <c r="H28" s="76">
        <v>0.6142131979695431</v>
      </c>
      <c r="I28" s="68">
        <v>3720</v>
      </c>
      <c r="J28" s="69">
        <v>7139</v>
      </c>
      <c r="K28" s="82">
        <v>0.52108138394733161</v>
      </c>
    </row>
    <row r="29" spans="1:11" x14ac:dyDescent="0.25">
      <c r="A29" s="54">
        <v>3</v>
      </c>
      <c r="B29" s="60" t="s">
        <v>85</v>
      </c>
      <c r="C29" s="68">
        <v>24</v>
      </c>
      <c r="D29" s="69">
        <v>42</v>
      </c>
      <c r="E29" s="76">
        <v>0.5714285714285714</v>
      </c>
      <c r="F29" s="68">
        <v>54</v>
      </c>
      <c r="G29" s="69">
        <v>96</v>
      </c>
      <c r="H29" s="76">
        <v>0.5625</v>
      </c>
      <c r="I29" s="68">
        <v>1850</v>
      </c>
      <c r="J29" s="69">
        <v>3470</v>
      </c>
      <c r="K29" s="82">
        <v>0.5331412103746398</v>
      </c>
    </row>
    <row r="30" spans="1:11" x14ac:dyDescent="0.25">
      <c r="A30" s="54">
        <v>4</v>
      </c>
      <c r="B30" s="60" t="s">
        <v>76</v>
      </c>
      <c r="C30" s="68">
        <v>21</v>
      </c>
      <c r="D30" s="69">
        <v>38</v>
      </c>
      <c r="E30" s="76">
        <v>0.55263157894736847</v>
      </c>
      <c r="F30" s="68">
        <v>51</v>
      </c>
      <c r="G30" s="69">
        <v>91</v>
      </c>
      <c r="H30" s="76">
        <v>0.56043956043956045</v>
      </c>
      <c r="I30" s="68">
        <v>1682</v>
      </c>
      <c r="J30" s="69">
        <v>3247</v>
      </c>
      <c r="K30" s="82">
        <v>0.51801663073606408</v>
      </c>
    </row>
    <row r="31" spans="1:11" x14ac:dyDescent="0.25">
      <c r="A31" s="54">
        <v>5</v>
      </c>
      <c r="B31" s="60" t="s">
        <v>58</v>
      </c>
      <c r="C31" s="68">
        <v>39</v>
      </c>
      <c r="D31" s="69">
        <v>72</v>
      </c>
      <c r="E31" s="76">
        <v>0.54166666666666663</v>
      </c>
      <c r="F31" s="68">
        <v>87</v>
      </c>
      <c r="G31" s="69">
        <v>156</v>
      </c>
      <c r="H31" s="76">
        <v>0.55769230769230771</v>
      </c>
      <c r="I31" s="68">
        <v>2878</v>
      </c>
      <c r="J31" s="69">
        <v>5518</v>
      </c>
      <c r="K31" s="82">
        <v>0.52156578470460313</v>
      </c>
    </row>
    <row r="32" spans="1:11" x14ac:dyDescent="0.25">
      <c r="A32" s="54">
        <v>6</v>
      </c>
      <c r="B32" s="60" t="s">
        <v>60</v>
      </c>
      <c r="C32" s="68">
        <v>21</v>
      </c>
      <c r="D32" s="69">
        <v>47</v>
      </c>
      <c r="E32" s="76">
        <v>0.44680851063829785</v>
      </c>
      <c r="F32" s="68">
        <v>48</v>
      </c>
      <c r="G32" s="69">
        <v>106</v>
      </c>
      <c r="H32" s="76">
        <v>0.45283018867924529</v>
      </c>
      <c r="I32" s="68">
        <v>1872</v>
      </c>
      <c r="J32" s="69">
        <v>3786</v>
      </c>
      <c r="K32" s="82">
        <v>0.49445324881141045</v>
      </c>
    </row>
    <row r="33" spans="1:11" x14ac:dyDescent="0.25">
      <c r="A33" s="54">
        <v>7</v>
      </c>
      <c r="B33" s="60" t="s">
        <v>56</v>
      </c>
      <c r="C33" s="68">
        <v>10</v>
      </c>
      <c r="D33" s="69">
        <v>54</v>
      </c>
      <c r="E33" s="76">
        <v>0.18518518518518517</v>
      </c>
      <c r="F33" s="68">
        <v>30</v>
      </c>
      <c r="G33" s="69">
        <v>122</v>
      </c>
      <c r="H33" s="76">
        <v>0.24590163934426229</v>
      </c>
      <c r="I33" s="68">
        <v>1925</v>
      </c>
      <c r="J33" s="69">
        <v>4393</v>
      </c>
      <c r="K33" s="82">
        <v>0.43819713180059183</v>
      </c>
    </row>
    <row r="34" spans="1:11" ht="15.75" thickBot="1" x14ac:dyDescent="0.3">
      <c r="A34" s="55">
        <v>8</v>
      </c>
      <c r="B34" s="61" t="s">
        <v>68</v>
      </c>
      <c r="C34" s="70">
        <v>2</v>
      </c>
      <c r="D34" s="71">
        <v>88</v>
      </c>
      <c r="E34" s="77">
        <v>2.2727272727272728E-2</v>
      </c>
      <c r="F34" s="70">
        <v>17</v>
      </c>
      <c r="G34" s="71">
        <v>189</v>
      </c>
      <c r="H34" s="77">
        <v>8.9947089947089942E-2</v>
      </c>
      <c r="I34" s="70">
        <v>2647</v>
      </c>
      <c r="J34" s="71">
        <v>6579</v>
      </c>
      <c r="K34" s="83">
        <v>0.40234078127374984</v>
      </c>
    </row>
    <row r="35" spans="1:11" ht="15.75" thickTop="1" x14ac:dyDescent="0.25"/>
    <row r="36" spans="1:11" ht="15.75" thickBot="1" x14ac:dyDescent="0.3"/>
    <row r="37" spans="1:11" ht="51.75" thickTop="1" x14ac:dyDescent="0.75">
      <c r="A37" s="51"/>
      <c r="B37" s="57" t="s">
        <v>201</v>
      </c>
      <c r="C37" s="63"/>
      <c r="D37" s="63"/>
      <c r="E37" s="73"/>
      <c r="F37" s="63"/>
      <c r="G37" s="63"/>
      <c r="H37" s="73"/>
      <c r="I37" s="63"/>
      <c r="J37" s="63"/>
      <c r="K37" s="79"/>
    </row>
    <row r="38" spans="1:11" ht="15.75" thickBot="1" x14ac:dyDescent="0.3">
      <c r="A38" s="52" t="s">
        <v>0</v>
      </c>
      <c r="B38" s="58" t="s">
        <v>2</v>
      </c>
      <c r="C38" s="64" t="s">
        <v>190</v>
      </c>
      <c r="D38" s="65" t="s">
        <v>191</v>
      </c>
      <c r="E38" s="74" t="s">
        <v>192</v>
      </c>
      <c r="F38" s="64" t="s">
        <v>193</v>
      </c>
      <c r="G38" s="65" t="s">
        <v>194</v>
      </c>
      <c r="H38" s="74" t="s">
        <v>195</v>
      </c>
      <c r="I38" s="64" t="s">
        <v>196</v>
      </c>
      <c r="J38" s="65" t="s">
        <v>197</v>
      </c>
      <c r="K38" s="80" t="s">
        <v>198</v>
      </c>
    </row>
    <row r="39" spans="1:11" ht="15.75" thickTop="1" x14ac:dyDescent="0.25">
      <c r="A39" s="53">
        <v>1</v>
      </c>
      <c r="B39" s="59" t="s">
        <v>76</v>
      </c>
      <c r="C39" s="66">
        <v>19</v>
      </c>
      <c r="D39" s="67">
        <v>38</v>
      </c>
      <c r="E39" s="75">
        <v>0.5</v>
      </c>
      <c r="F39" s="66">
        <v>43</v>
      </c>
      <c r="G39" s="67">
        <v>87</v>
      </c>
      <c r="H39" s="75">
        <v>0.4942528735632184</v>
      </c>
      <c r="I39" s="66">
        <v>1544</v>
      </c>
      <c r="J39" s="67">
        <v>3122</v>
      </c>
      <c r="K39" s="81">
        <v>0.4945547725816784</v>
      </c>
    </row>
    <row r="40" spans="1:11" x14ac:dyDescent="0.25">
      <c r="A40" s="54">
        <v>2</v>
      </c>
      <c r="B40" s="60" t="s">
        <v>60</v>
      </c>
      <c r="C40" s="68">
        <v>22</v>
      </c>
      <c r="D40" s="69">
        <v>47</v>
      </c>
      <c r="E40" s="76">
        <v>0.46808510638297873</v>
      </c>
      <c r="F40" s="68">
        <v>46</v>
      </c>
      <c r="G40" s="69">
        <v>102</v>
      </c>
      <c r="H40" s="76">
        <v>0.45098039215686275</v>
      </c>
      <c r="I40" s="68">
        <v>1640</v>
      </c>
      <c r="J40" s="69">
        <v>3426</v>
      </c>
      <c r="K40" s="82">
        <v>0.47869235259778165</v>
      </c>
    </row>
    <row r="41" spans="1:11" x14ac:dyDescent="0.25">
      <c r="A41" s="54">
        <v>3</v>
      </c>
      <c r="B41" s="60" t="s">
        <v>56</v>
      </c>
      <c r="C41" s="68">
        <v>9</v>
      </c>
      <c r="D41" s="69">
        <v>54</v>
      </c>
      <c r="E41" s="76">
        <v>0.16666666666666666</v>
      </c>
      <c r="F41" s="68">
        <v>24</v>
      </c>
      <c r="G41" s="69">
        <v>116</v>
      </c>
      <c r="H41" s="76">
        <v>0.20689655172413793</v>
      </c>
      <c r="I41" s="68">
        <v>1709</v>
      </c>
      <c r="J41" s="69">
        <v>4021</v>
      </c>
      <c r="K41" s="82">
        <v>0.42501865207659784</v>
      </c>
    </row>
    <row r="42" spans="1:11" x14ac:dyDescent="0.25">
      <c r="A42" s="54">
        <v>4</v>
      </c>
      <c r="B42" s="60" t="s">
        <v>52</v>
      </c>
      <c r="C42" s="68">
        <v>0</v>
      </c>
      <c r="D42" s="69">
        <v>2</v>
      </c>
      <c r="E42" s="76">
        <v>0</v>
      </c>
      <c r="F42" s="68">
        <v>2</v>
      </c>
      <c r="G42" s="69">
        <v>6</v>
      </c>
      <c r="H42" s="76">
        <v>0.33333333333333331</v>
      </c>
      <c r="I42" s="68">
        <v>109</v>
      </c>
      <c r="J42" s="69">
        <v>231</v>
      </c>
      <c r="K42" s="82">
        <v>0.47186147186147187</v>
      </c>
    </row>
    <row r="43" spans="1:11" x14ac:dyDescent="0.25">
      <c r="A43" s="54">
        <v>5</v>
      </c>
      <c r="B43" s="60" t="s">
        <v>85</v>
      </c>
      <c r="C43" s="68">
        <v>0</v>
      </c>
      <c r="D43" s="69">
        <v>0</v>
      </c>
      <c r="E43" s="76"/>
      <c r="F43" s="68">
        <v>0</v>
      </c>
      <c r="G43" s="69">
        <v>0</v>
      </c>
      <c r="H43" s="76"/>
      <c r="I43" s="68">
        <v>288</v>
      </c>
      <c r="J43" s="69">
        <v>288</v>
      </c>
      <c r="K43" s="82">
        <v>1</v>
      </c>
    </row>
    <row r="44" spans="1:11" x14ac:dyDescent="0.25">
      <c r="A44" s="54">
        <v>6</v>
      </c>
      <c r="B44" s="60" t="s">
        <v>63</v>
      </c>
      <c r="C44" s="68">
        <v>0</v>
      </c>
      <c r="D44" s="69">
        <v>0</v>
      </c>
      <c r="E44" s="76"/>
      <c r="F44" s="68">
        <v>0</v>
      </c>
      <c r="G44" s="69">
        <v>0</v>
      </c>
      <c r="H44" s="76"/>
      <c r="I44" s="68">
        <v>384</v>
      </c>
      <c r="J44" s="69">
        <v>384</v>
      </c>
      <c r="K44" s="82">
        <v>1</v>
      </c>
    </row>
    <row r="45" spans="1:11" x14ac:dyDescent="0.25">
      <c r="A45" s="54">
        <v>7</v>
      </c>
      <c r="B45" s="60" t="s">
        <v>58</v>
      </c>
      <c r="C45" s="68">
        <v>0</v>
      </c>
      <c r="D45" s="69">
        <v>0</v>
      </c>
      <c r="E45" s="76"/>
      <c r="F45" s="68">
        <v>0</v>
      </c>
      <c r="G45" s="69">
        <v>0</v>
      </c>
      <c r="H45" s="76"/>
      <c r="I45" s="68">
        <v>0</v>
      </c>
      <c r="J45" s="69">
        <v>0</v>
      </c>
      <c r="K45" s="82"/>
    </row>
    <row r="46" spans="1:11" ht="15.75" thickBot="1" x14ac:dyDescent="0.3">
      <c r="A46" s="55">
        <v>8</v>
      </c>
      <c r="B46" s="61" t="s">
        <v>68</v>
      </c>
      <c r="C46" s="70">
        <v>0</v>
      </c>
      <c r="D46" s="71">
        <v>0</v>
      </c>
      <c r="E46" s="77"/>
      <c r="F46" s="70">
        <v>0</v>
      </c>
      <c r="G46" s="71">
        <v>0</v>
      </c>
      <c r="H46" s="77"/>
      <c r="I46" s="70">
        <v>0</v>
      </c>
      <c r="J46" s="71">
        <v>0</v>
      </c>
      <c r="K46" s="83"/>
    </row>
    <row r="47" spans="1:11" ht="15.75" hidden="1" thickTop="1" x14ac:dyDescent="0.25"/>
  </sheetData>
  <sheetProtection password="8BB4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/>
  </sheetViews>
  <sheetFormatPr defaultColWidth="0" defaultRowHeight="15" zeroHeight="1" x14ac:dyDescent="0.25"/>
  <cols>
    <col min="1" max="1" width="8.7109375" style="1" customWidth="1"/>
    <col min="2" max="3" width="40.7109375" customWidth="1"/>
    <col min="4" max="5" width="9.140625" style="3" customWidth="1"/>
    <col min="6" max="6" width="9.140625" style="4" customWidth="1"/>
    <col min="7" max="8" width="9.140625" style="3" customWidth="1"/>
    <col min="9" max="9" width="9.140625" style="4" customWidth="1"/>
    <col min="10" max="11" width="9.140625" style="3" customWidth="1"/>
    <col min="12" max="12" width="9.140625" style="4" customWidth="1"/>
    <col min="13" max="14" width="9.140625" style="5" customWidth="1"/>
    <col min="15" max="16384" width="9.140625" hidden="1"/>
  </cols>
  <sheetData>
    <row r="1" spans="1:14" ht="18" thickTop="1" x14ac:dyDescent="0.3">
      <c r="A1" s="6"/>
      <c r="B1" s="7" t="s">
        <v>50</v>
      </c>
      <c r="C1" s="7"/>
      <c r="D1" s="25"/>
      <c r="E1" s="8" t="s">
        <v>3</v>
      </c>
      <c r="F1" s="9"/>
      <c r="G1" s="25"/>
      <c r="H1" s="8" t="s">
        <v>4</v>
      </c>
      <c r="I1" s="9"/>
      <c r="J1" s="25"/>
      <c r="K1" s="8" t="s">
        <v>5</v>
      </c>
      <c r="L1" s="20"/>
      <c r="M1" s="10" t="s">
        <v>6</v>
      </c>
      <c r="N1" s="11"/>
    </row>
    <row r="2" spans="1:14" ht="17.25" x14ac:dyDescent="0.3">
      <c r="A2" s="12" t="s">
        <v>0</v>
      </c>
      <c r="B2" s="13" t="s">
        <v>1</v>
      </c>
      <c r="C2" s="22" t="s">
        <v>2</v>
      </c>
      <c r="D2" s="26" t="s">
        <v>7</v>
      </c>
      <c r="E2" s="14" t="s">
        <v>8</v>
      </c>
      <c r="F2" s="27" t="s">
        <v>9</v>
      </c>
      <c r="G2" s="26" t="s">
        <v>7</v>
      </c>
      <c r="H2" s="14" t="s">
        <v>8</v>
      </c>
      <c r="I2" s="27" t="s">
        <v>9</v>
      </c>
      <c r="J2" s="26" t="s">
        <v>7</v>
      </c>
      <c r="K2" s="14" t="s">
        <v>8</v>
      </c>
      <c r="L2" s="21" t="s">
        <v>9</v>
      </c>
      <c r="M2" s="28" t="s">
        <v>10</v>
      </c>
      <c r="N2" s="15" t="s">
        <v>11</v>
      </c>
    </row>
    <row r="3" spans="1:14" x14ac:dyDescent="0.25">
      <c r="A3" s="16">
        <v>13</v>
      </c>
      <c r="B3" s="17" t="s">
        <v>51</v>
      </c>
      <c r="C3" s="23" t="s">
        <v>52</v>
      </c>
      <c r="D3" s="29">
        <v>9</v>
      </c>
      <c r="E3" s="30">
        <v>6</v>
      </c>
      <c r="F3" s="31">
        <f>IF(D3=0,"-",E3/D3)</f>
        <v>0.66666666666666663</v>
      </c>
      <c r="G3" s="35">
        <v>20</v>
      </c>
      <c r="H3" s="36">
        <v>13</v>
      </c>
      <c r="I3" s="37">
        <f>IF(G3=0,"-",H3/G3)</f>
        <v>0.65</v>
      </c>
      <c r="J3" s="41">
        <v>734</v>
      </c>
      <c r="K3" s="42">
        <v>389</v>
      </c>
      <c r="L3" s="43">
        <f>IF(J3=0,"-",K3/J3)</f>
        <v>0.52997275204359673</v>
      </c>
      <c r="M3" s="47">
        <f>IF(J3=0,"-",F3-I3)</f>
        <v>1.6666666666666607E-2</v>
      </c>
      <c r="N3" s="48">
        <f>IF(J3=0,"-",I3-L3)</f>
        <v>0.12002724795640329</v>
      </c>
    </row>
    <row r="4" spans="1:14" x14ac:dyDescent="0.25">
      <c r="A4" s="16">
        <v>3</v>
      </c>
      <c r="B4" s="17" t="s">
        <v>53</v>
      </c>
      <c r="C4" s="23" t="s">
        <v>52</v>
      </c>
      <c r="D4" s="29">
        <v>11</v>
      </c>
      <c r="E4" s="30">
        <v>10</v>
      </c>
      <c r="F4" s="31">
        <f>IF(D4=0,"-",E4/D4)</f>
        <v>0.90909090909090906</v>
      </c>
      <c r="G4" s="35">
        <v>24</v>
      </c>
      <c r="H4" s="36">
        <v>20</v>
      </c>
      <c r="I4" s="37">
        <f>IF(G4=0,"-",H4/G4)</f>
        <v>0.83333333333333337</v>
      </c>
      <c r="J4" s="41">
        <v>828</v>
      </c>
      <c r="K4" s="42">
        <v>481</v>
      </c>
      <c r="L4" s="43">
        <f>IF(J4=0,"-",K4/J4)</f>
        <v>0.58091787439613529</v>
      </c>
      <c r="M4" s="47">
        <f>IF(J4=0,"-",F4-I4)</f>
        <v>7.575757575757569E-2</v>
      </c>
      <c r="N4" s="48">
        <f>IF(J4=0,"-",I4-L4)</f>
        <v>0.25241545893719808</v>
      </c>
    </row>
    <row r="5" spans="1:14" x14ac:dyDescent="0.25">
      <c r="A5" s="16">
        <v>6</v>
      </c>
      <c r="B5" s="17" t="s">
        <v>54</v>
      </c>
      <c r="C5" s="23" t="s">
        <v>52</v>
      </c>
      <c r="D5" s="29">
        <v>5</v>
      </c>
      <c r="E5" s="30">
        <v>4</v>
      </c>
      <c r="F5" s="31">
        <f>IF(D5=0,"-",E5/D5)</f>
        <v>0.8</v>
      </c>
      <c r="G5" s="35">
        <v>11</v>
      </c>
      <c r="H5" s="36">
        <v>8</v>
      </c>
      <c r="I5" s="37">
        <f>IF(G5=0,"-",H5/G5)</f>
        <v>0.72727272727272729</v>
      </c>
      <c r="J5" s="41">
        <v>384</v>
      </c>
      <c r="K5" s="42">
        <v>213</v>
      </c>
      <c r="L5" s="43">
        <f>IF(J5=0,"-",K5/J5)</f>
        <v>0.5546875</v>
      </c>
      <c r="M5" s="47">
        <f>IF(J5=0,"-",F5-I5)</f>
        <v>7.2727272727272751E-2</v>
      </c>
      <c r="N5" s="48">
        <f>IF(J5=0,"-",I5-L5)</f>
        <v>0.17258522727272729</v>
      </c>
    </row>
    <row r="6" spans="1:14" x14ac:dyDescent="0.25">
      <c r="A6" s="16">
        <v>30</v>
      </c>
      <c r="B6" s="17" t="s">
        <v>55</v>
      </c>
      <c r="C6" s="23" t="s">
        <v>56</v>
      </c>
      <c r="D6" s="29">
        <v>10</v>
      </c>
      <c r="E6" s="30">
        <v>2</v>
      </c>
      <c r="F6" s="31">
        <f>IF(D6=0,"-",E6/D6)</f>
        <v>0.2</v>
      </c>
      <c r="G6" s="35">
        <v>24</v>
      </c>
      <c r="H6" s="36">
        <v>6</v>
      </c>
      <c r="I6" s="37">
        <f>IF(G6=0,"-",H6/G6)</f>
        <v>0.25</v>
      </c>
      <c r="J6" s="41">
        <v>861</v>
      </c>
      <c r="K6" s="42">
        <v>381</v>
      </c>
      <c r="L6" s="43">
        <f>IF(J6=0,"-",K6/J6)</f>
        <v>0.4425087108013937</v>
      </c>
      <c r="M6" s="47">
        <f>IF(J6=0,"-",F6-I6)</f>
        <v>-4.9999999999999989E-2</v>
      </c>
      <c r="N6" s="48">
        <f>IF(J6=0,"-",I6-L6)</f>
        <v>-0.1925087108013937</v>
      </c>
    </row>
    <row r="7" spans="1:14" x14ac:dyDescent="0.25">
      <c r="A7" s="16">
        <v>15</v>
      </c>
      <c r="B7" s="17" t="s">
        <v>57</v>
      </c>
      <c r="C7" s="23" t="s">
        <v>58</v>
      </c>
      <c r="D7" s="29">
        <v>8</v>
      </c>
      <c r="E7" s="30">
        <v>4</v>
      </c>
      <c r="F7" s="31">
        <f>IF(D7=0,"-",E7/D7)</f>
        <v>0.5</v>
      </c>
      <c r="G7" s="35">
        <v>17</v>
      </c>
      <c r="H7" s="36">
        <v>8</v>
      </c>
      <c r="I7" s="37">
        <f>IF(G7=0,"-",H7/G7)</f>
        <v>0.47058823529411764</v>
      </c>
      <c r="J7" s="41">
        <v>562</v>
      </c>
      <c r="K7" s="42">
        <v>234</v>
      </c>
      <c r="L7" s="43">
        <f>IF(J7=0,"-",K7/J7)</f>
        <v>0.41637010676156583</v>
      </c>
      <c r="M7" s="47">
        <f>IF(J7=0,"-",F7-I7)</f>
        <v>2.9411764705882359E-2</v>
      </c>
      <c r="N7" s="48">
        <f>IF(J7=0,"-",I7-L7)</f>
        <v>5.4218128532551813E-2</v>
      </c>
    </row>
    <row r="8" spans="1:14" x14ac:dyDescent="0.25">
      <c r="A8" s="16">
        <v>17</v>
      </c>
      <c r="B8" s="17" t="s">
        <v>59</v>
      </c>
      <c r="C8" s="23" t="s">
        <v>60</v>
      </c>
      <c r="D8" s="29">
        <v>11</v>
      </c>
      <c r="E8" s="30">
        <v>5</v>
      </c>
      <c r="F8" s="31">
        <f>IF(D8=0,"-",E8/D8)</f>
        <v>0.45454545454545453</v>
      </c>
      <c r="G8" s="35">
        <v>25</v>
      </c>
      <c r="H8" s="36">
        <v>10</v>
      </c>
      <c r="I8" s="37">
        <f>IF(G8=0,"-",H8/G8)</f>
        <v>0.4</v>
      </c>
      <c r="J8" s="41">
        <v>859</v>
      </c>
      <c r="K8" s="42">
        <v>414</v>
      </c>
      <c r="L8" s="43">
        <f>IF(J8=0,"-",K8/J8)</f>
        <v>0.4819557625145518</v>
      </c>
      <c r="M8" s="47">
        <f>IF(J8=0,"-",F8-I8)</f>
        <v>5.4545454545454508E-2</v>
      </c>
      <c r="N8" s="48">
        <f>IF(J8=0,"-",I8-L8)</f>
        <v>-8.1955762514551778E-2</v>
      </c>
    </row>
    <row r="9" spans="1:14" x14ac:dyDescent="0.25">
      <c r="A9" s="16">
        <v>36</v>
      </c>
      <c r="B9" s="17" t="s">
        <v>61</v>
      </c>
      <c r="C9" s="23" t="s">
        <v>56</v>
      </c>
      <c r="D9" s="29">
        <v>4</v>
      </c>
      <c r="E9" s="30">
        <v>0</v>
      </c>
      <c r="F9" s="31">
        <f>IF(D9=0,"-",E9/D9)</f>
        <v>0</v>
      </c>
      <c r="G9" s="35">
        <v>9</v>
      </c>
      <c r="H9" s="36">
        <v>1</v>
      </c>
      <c r="I9" s="37">
        <f>IF(G9=0,"-",H9/G9)</f>
        <v>0.1111111111111111</v>
      </c>
      <c r="J9" s="41">
        <v>325</v>
      </c>
      <c r="K9" s="42">
        <v>133</v>
      </c>
      <c r="L9" s="43">
        <f>IF(J9=0,"-",K9/J9)</f>
        <v>0.40923076923076923</v>
      </c>
      <c r="M9" s="47">
        <f>IF(J9=0,"-",F9-I9)</f>
        <v>-0.1111111111111111</v>
      </c>
      <c r="N9" s="48">
        <f>IF(J9=0,"-",I9-L9)</f>
        <v>-0.29811965811965813</v>
      </c>
    </row>
    <row r="10" spans="1:14" x14ac:dyDescent="0.25">
      <c r="A10" s="16">
        <v>21</v>
      </c>
      <c r="B10" s="17" t="s">
        <v>62</v>
      </c>
      <c r="C10" s="23" t="s">
        <v>63</v>
      </c>
      <c r="D10" s="29">
        <v>5</v>
      </c>
      <c r="E10" s="30">
        <v>2</v>
      </c>
      <c r="F10" s="31">
        <f>IF(D10=0,"-",E10/D10)</f>
        <v>0.4</v>
      </c>
      <c r="G10" s="35">
        <v>11</v>
      </c>
      <c r="H10" s="36">
        <v>4</v>
      </c>
      <c r="I10" s="37">
        <f>IF(G10=0,"-",H10/G10)</f>
        <v>0.36363636363636365</v>
      </c>
      <c r="J10" s="41">
        <v>324</v>
      </c>
      <c r="K10" s="42">
        <v>155</v>
      </c>
      <c r="L10" s="43">
        <f>IF(J10=0,"-",K10/J10)</f>
        <v>0.47839506172839508</v>
      </c>
      <c r="M10" s="47">
        <f>IF(J10=0,"-",F10-I10)</f>
        <v>3.6363636363636376E-2</v>
      </c>
      <c r="N10" s="48">
        <f>IF(J10=0,"-",I10-L10)</f>
        <v>-0.11475869809203143</v>
      </c>
    </row>
    <row r="11" spans="1:14" x14ac:dyDescent="0.25">
      <c r="A11" s="16">
        <v>2</v>
      </c>
      <c r="B11" s="17" t="s">
        <v>64</v>
      </c>
      <c r="C11" s="23" t="s">
        <v>52</v>
      </c>
      <c r="D11" s="29">
        <v>2</v>
      </c>
      <c r="E11" s="30">
        <v>2</v>
      </c>
      <c r="F11" s="31">
        <f>IF(D11=0,"-",E11/D11)</f>
        <v>1</v>
      </c>
      <c r="G11" s="35">
        <v>5</v>
      </c>
      <c r="H11" s="36">
        <v>4</v>
      </c>
      <c r="I11" s="37">
        <f>IF(G11=0,"-",H11/G11)</f>
        <v>0.8</v>
      </c>
      <c r="J11" s="41">
        <v>178</v>
      </c>
      <c r="K11" s="42">
        <v>99</v>
      </c>
      <c r="L11" s="43">
        <f>IF(J11=0,"-",K11/J11)</f>
        <v>0.5561797752808989</v>
      </c>
      <c r="M11" s="47">
        <f>IF(J11=0,"-",F11-I11)</f>
        <v>0.19999999999999996</v>
      </c>
      <c r="N11" s="48">
        <f>IF(J11=0,"-",I11-L11)</f>
        <v>0.24382022471910114</v>
      </c>
    </row>
    <row r="12" spans="1:14" x14ac:dyDescent="0.25">
      <c r="A12" s="16">
        <v>12</v>
      </c>
      <c r="B12" s="17" t="s">
        <v>65</v>
      </c>
      <c r="C12" s="23" t="s">
        <v>60</v>
      </c>
      <c r="D12" s="29">
        <v>12</v>
      </c>
      <c r="E12" s="30">
        <v>8</v>
      </c>
      <c r="F12" s="31">
        <f>IF(D12=0,"-",E12/D12)</f>
        <v>0.66666666666666663</v>
      </c>
      <c r="G12" s="35">
        <v>30</v>
      </c>
      <c r="H12" s="36">
        <v>19</v>
      </c>
      <c r="I12" s="37">
        <f>IF(G12=0,"-",H12/G12)</f>
        <v>0.6333333333333333</v>
      </c>
      <c r="J12" s="41">
        <v>1097</v>
      </c>
      <c r="K12" s="42">
        <v>602</v>
      </c>
      <c r="L12" s="43">
        <f>IF(J12=0,"-",K12/J12)</f>
        <v>0.54876937101185053</v>
      </c>
      <c r="M12" s="47">
        <f>IF(J12=0,"-",F12-I12)</f>
        <v>3.3333333333333326E-2</v>
      </c>
      <c r="N12" s="48">
        <f>IF(J12=0,"-",I12-L12)</f>
        <v>8.4563962321482777E-2</v>
      </c>
    </row>
    <row r="13" spans="1:14" x14ac:dyDescent="0.25">
      <c r="A13" s="16"/>
      <c r="B13" s="17" t="s">
        <v>66</v>
      </c>
      <c r="C13" s="23" t="s">
        <v>56</v>
      </c>
      <c r="D13" s="29">
        <v>0</v>
      </c>
      <c r="E13" s="30">
        <v>0</v>
      </c>
      <c r="F13" s="31" t="str">
        <f>IF(D13=0,"-",E13/D13)</f>
        <v>-</v>
      </c>
      <c r="G13" s="35">
        <v>0</v>
      </c>
      <c r="H13" s="36">
        <v>0</v>
      </c>
      <c r="I13" s="37" t="str">
        <f>IF(G13=0,"-",H13/G13)</f>
        <v>-</v>
      </c>
      <c r="J13" s="41">
        <v>0</v>
      </c>
      <c r="K13" s="42">
        <v>0</v>
      </c>
      <c r="L13" s="43" t="str">
        <f>IF(J13=0,"-",K13/J13)</f>
        <v>-</v>
      </c>
      <c r="M13" s="47" t="str">
        <f>IF(J13=0,"-",F13-I13)</f>
        <v>-</v>
      </c>
      <c r="N13" s="48" t="str">
        <f>IF(J13=0,"-",I13-L13)</f>
        <v>-</v>
      </c>
    </row>
    <row r="14" spans="1:14" x14ac:dyDescent="0.25">
      <c r="A14" s="16">
        <v>32</v>
      </c>
      <c r="B14" s="17" t="s">
        <v>67</v>
      </c>
      <c r="C14" s="23" t="s">
        <v>68</v>
      </c>
      <c r="D14" s="29">
        <v>9</v>
      </c>
      <c r="E14" s="30">
        <v>1</v>
      </c>
      <c r="F14" s="31">
        <f>IF(D14=0,"-",E14/D14)</f>
        <v>0.1111111111111111</v>
      </c>
      <c r="G14" s="35">
        <v>19</v>
      </c>
      <c r="H14" s="36">
        <v>2</v>
      </c>
      <c r="I14" s="37">
        <f>IF(G14=0,"-",H14/G14)</f>
        <v>0.10526315789473684</v>
      </c>
      <c r="J14" s="41">
        <v>635</v>
      </c>
      <c r="K14" s="42">
        <v>242</v>
      </c>
      <c r="L14" s="43">
        <f>IF(J14=0,"-",K14/J14)</f>
        <v>0.38110236220472443</v>
      </c>
      <c r="M14" s="47">
        <f>IF(J14=0,"-",F14-I14)</f>
        <v>5.8479532163742687E-3</v>
      </c>
      <c r="N14" s="48">
        <f>IF(J14=0,"-",I14-L14)</f>
        <v>-0.2758392043099876</v>
      </c>
    </row>
    <row r="15" spans="1:14" x14ac:dyDescent="0.25">
      <c r="A15" s="16">
        <v>26</v>
      </c>
      <c r="B15" s="17" t="s">
        <v>69</v>
      </c>
      <c r="C15" s="23" t="s">
        <v>56</v>
      </c>
      <c r="D15" s="29">
        <v>9</v>
      </c>
      <c r="E15" s="30">
        <v>3</v>
      </c>
      <c r="F15" s="31">
        <f>IF(D15=0,"-",E15/D15)</f>
        <v>0.33333333333333331</v>
      </c>
      <c r="G15" s="35">
        <v>20</v>
      </c>
      <c r="H15" s="36">
        <v>7</v>
      </c>
      <c r="I15" s="37">
        <f>IF(G15=0,"-",H15/G15)</f>
        <v>0.35</v>
      </c>
      <c r="J15" s="41">
        <v>707</v>
      </c>
      <c r="K15" s="42">
        <v>324</v>
      </c>
      <c r="L15" s="43">
        <f>IF(J15=0,"-",K15/J15)</f>
        <v>0.45827439886845828</v>
      </c>
      <c r="M15" s="47">
        <f>IF(J15=0,"-",F15-I15)</f>
        <v>-1.6666666666666663E-2</v>
      </c>
      <c r="N15" s="48">
        <f>IF(J15=0,"-",I15-L15)</f>
        <v>-0.1082743988684583</v>
      </c>
    </row>
    <row r="16" spans="1:14" x14ac:dyDescent="0.25">
      <c r="A16" s="16">
        <v>22</v>
      </c>
      <c r="B16" s="17" t="s">
        <v>70</v>
      </c>
      <c r="C16" s="23" t="s">
        <v>56</v>
      </c>
      <c r="D16" s="29">
        <v>13</v>
      </c>
      <c r="E16" s="30">
        <v>5</v>
      </c>
      <c r="F16" s="31">
        <f>IF(D16=0,"-",E16/D16)</f>
        <v>0.38461538461538464</v>
      </c>
      <c r="G16" s="35">
        <v>32</v>
      </c>
      <c r="H16" s="36">
        <v>13</v>
      </c>
      <c r="I16" s="37">
        <f>IF(G16=0,"-",H16/G16)</f>
        <v>0.40625</v>
      </c>
      <c r="J16" s="41">
        <v>1158</v>
      </c>
      <c r="K16" s="42">
        <v>554</v>
      </c>
      <c r="L16" s="43">
        <f>IF(J16=0,"-",K16/J16)</f>
        <v>0.47841105354058722</v>
      </c>
      <c r="M16" s="47">
        <f>IF(J16=0,"-",F16-I16)</f>
        <v>-2.1634615384615363E-2</v>
      </c>
      <c r="N16" s="48">
        <f>IF(J16=0,"-",I16-L16)</f>
        <v>-7.2161053540587217E-2</v>
      </c>
    </row>
    <row r="17" spans="1:14" x14ac:dyDescent="0.25">
      <c r="A17" s="16">
        <v>7</v>
      </c>
      <c r="B17" s="17" t="s">
        <v>71</v>
      </c>
      <c r="C17" s="23" t="s">
        <v>58</v>
      </c>
      <c r="D17" s="29">
        <v>4</v>
      </c>
      <c r="E17" s="30">
        <v>3</v>
      </c>
      <c r="F17" s="31">
        <f>IF(D17=0,"-",E17/D17)</f>
        <v>0.75</v>
      </c>
      <c r="G17" s="35">
        <v>10</v>
      </c>
      <c r="H17" s="36">
        <v>7</v>
      </c>
      <c r="I17" s="37">
        <f>IF(G17=0,"-",H17/G17)</f>
        <v>0.7</v>
      </c>
      <c r="J17" s="41">
        <v>362</v>
      </c>
      <c r="K17" s="42">
        <v>184</v>
      </c>
      <c r="L17" s="43">
        <f>IF(J17=0,"-",K17/J17)</f>
        <v>0.50828729281767959</v>
      </c>
      <c r="M17" s="47">
        <f>IF(J17=0,"-",F17-I17)</f>
        <v>5.0000000000000044E-2</v>
      </c>
      <c r="N17" s="48">
        <f>IF(J17=0,"-",I17-L17)</f>
        <v>0.19171270718232036</v>
      </c>
    </row>
    <row r="18" spans="1:14" x14ac:dyDescent="0.25">
      <c r="A18" s="16">
        <v>29</v>
      </c>
      <c r="B18" s="17" t="s">
        <v>72</v>
      </c>
      <c r="C18" s="23" t="s">
        <v>60</v>
      </c>
      <c r="D18" s="29">
        <v>4</v>
      </c>
      <c r="E18" s="30">
        <v>1</v>
      </c>
      <c r="F18" s="31">
        <f>IF(D18=0,"-",E18/D18)</f>
        <v>0.25</v>
      </c>
      <c r="G18" s="35">
        <v>8</v>
      </c>
      <c r="H18" s="36">
        <v>2</v>
      </c>
      <c r="I18" s="37">
        <f>IF(G18=0,"-",H18/G18)</f>
        <v>0.25</v>
      </c>
      <c r="J18" s="41">
        <v>303</v>
      </c>
      <c r="K18" s="42">
        <v>128</v>
      </c>
      <c r="L18" s="43">
        <f>IF(J18=0,"-",K18/J18)</f>
        <v>0.42244224422442245</v>
      </c>
      <c r="M18" s="47">
        <f>IF(J18=0,"-",F18-I18)</f>
        <v>0</v>
      </c>
      <c r="N18" s="48">
        <f>IF(J18=0,"-",I18-L18)</f>
        <v>-0.17244224422442245</v>
      </c>
    </row>
    <row r="19" spans="1:14" x14ac:dyDescent="0.25">
      <c r="A19" s="16">
        <v>27</v>
      </c>
      <c r="B19" s="17" t="s">
        <v>73</v>
      </c>
      <c r="C19" s="23" t="s">
        <v>58</v>
      </c>
      <c r="D19" s="29">
        <v>11</v>
      </c>
      <c r="E19" s="30">
        <v>3</v>
      </c>
      <c r="F19" s="31">
        <f>IF(D19=0,"-",E19/D19)</f>
        <v>0.27272727272727271</v>
      </c>
      <c r="G19" s="35">
        <v>24</v>
      </c>
      <c r="H19" s="36">
        <v>8</v>
      </c>
      <c r="I19" s="37">
        <f>IF(G19=0,"-",H19/G19)</f>
        <v>0.33333333333333331</v>
      </c>
      <c r="J19" s="41">
        <v>875</v>
      </c>
      <c r="K19" s="42">
        <v>412</v>
      </c>
      <c r="L19" s="43">
        <f>IF(J19=0,"-",K19/J19)</f>
        <v>0.47085714285714286</v>
      </c>
      <c r="M19" s="47">
        <f>IF(J19=0,"-",F19-I19)</f>
        <v>-6.0606060606060608E-2</v>
      </c>
      <c r="N19" s="48">
        <f>IF(J19=0,"-",I19-L19)</f>
        <v>-0.13752380952380955</v>
      </c>
    </row>
    <row r="20" spans="1:14" x14ac:dyDescent="0.25">
      <c r="A20" s="16">
        <v>1</v>
      </c>
      <c r="B20" s="17" t="s">
        <v>74</v>
      </c>
      <c r="C20" s="23" t="s">
        <v>63</v>
      </c>
      <c r="D20" s="29">
        <v>7</v>
      </c>
      <c r="E20" s="30">
        <v>7</v>
      </c>
      <c r="F20" s="31">
        <f>IF(D20=0,"-",E20/D20)</f>
        <v>1</v>
      </c>
      <c r="G20" s="35">
        <v>15</v>
      </c>
      <c r="H20" s="36">
        <v>14</v>
      </c>
      <c r="I20" s="37">
        <f>IF(G20=0,"-",H20/G20)</f>
        <v>0.93333333333333335</v>
      </c>
      <c r="J20" s="41">
        <v>455</v>
      </c>
      <c r="K20" s="42">
        <v>307</v>
      </c>
      <c r="L20" s="43">
        <f>IF(J20=0,"-",K20/J20)</f>
        <v>0.67472527472527477</v>
      </c>
      <c r="M20" s="47">
        <f>IF(J20=0,"-",F20-I20)</f>
        <v>6.6666666666666652E-2</v>
      </c>
      <c r="N20" s="48">
        <f>IF(J20=0,"-",I20-L20)</f>
        <v>0.25860805860805858</v>
      </c>
    </row>
    <row r="21" spans="1:14" x14ac:dyDescent="0.25">
      <c r="A21" s="16">
        <v>23</v>
      </c>
      <c r="B21" s="17" t="s">
        <v>75</v>
      </c>
      <c r="C21" s="23" t="s">
        <v>76</v>
      </c>
      <c r="D21" s="29">
        <v>12</v>
      </c>
      <c r="E21" s="30">
        <v>4</v>
      </c>
      <c r="F21" s="31">
        <f>IF(D21=0,"-",E21/D21)</f>
        <v>0.33333333333333331</v>
      </c>
      <c r="G21" s="35">
        <v>32</v>
      </c>
      <c r="H21" s="36">
        <v>14</v>
      </c>
      <c r="I21" s="37">
        <f>IF(G21=0,"-",H21/G21)</f>
        <v>0.4375</v>
      </c>
      <c r="J21" s="41">
        <v>1208</v>
      </c>
      <c r="K21" s="42">
        <v>583</v>
      </c>
      <c r="L21" s="43">
        <f>IF(J21=0,"-",K21/J21)</f>
        <v>0.48261589403973509</v>
      </c>
      <c r="M21" s="47">
        <f>IF(J21=0,"-",F21-I21)</f>
        <v>-0.10416666666666669</v>
      </c>
      <c r="N21" s="48">
        <f>IF(J21=0,"-",I21-L21)</f>
        <v>-4.5115894039735094E-2</v>
      </c>
    </row>
    <row r="22" spans="1:14" x14ac:dyDescent="0.25">
      <c r="A22" s="16">
        <v>11</v>
      </c>
      <c r="B22" s="17" t="s">
        <v>77</v>
      </c>
      <c r="C22" s="23" t="s">
        <v>76</v>
      </c>
      <c r="D22" s="29">
        <v>10</v>
      </c>
      <c r="E22" s="30">
        <v>7</v>
      </c>
      <c r="F22" s="31">
        <f>IF(D22=0,"-",E22/D22)</f>
        <v>0.7</v>
      </c>
      <c r="G22" s="35">
        <v>22</v>
      </c>
      <c r="H22" s="36">
        <v>15</v>
      </c>
      <c r="I22" s="37">
        <f>IF(G22=0,"-",H22/G22)</f>
        <v>0.68181818181818177</v>
      </c>
      <c r="J22" s="41">
        <v>801</v>
      </c>
      <c r="K22" s="42">
        <v>429</v>
      </c>
      <c r="L22" s="43">
        <f>IF(J22=0,"-",K22/J22)</f>
        <v>0.53558052434456926</v>
      </c>
      <c r="M22" s="47">
        <f>IF(J22=0,"-",F22-I22)</f>
        <v>1.8181818181818188E-2</v>
      </c>
      <c r="N22" s="48">
        <f>IF(J22=0,"-",I22-L22)</f>
        <v>0.1462376574736125</v>
      </c>
    </row>
    <row r="23" spans="1:14" x14ac:dyDescent="0.25">
      <c r="A23" s="16">
        <v>38</v>
      </c>
      <c r="B23" s="17" t="s">
        <v>78</v>
      </c>
      <c r="C23" s="23" t="s">
        <v>56</v>
      </c>
      <c r="D23" s="29">
        <v>3</v>
      </c>
      <c r="E23" s="30">
        <v>0</v>
      </c>
      <c r="F23" s="31">
        <f>IF(D23=0,"-",E23/D23)</f>
        <v>0</v>
      </c>
      <c r="G23" s="35">
        <v>7</v>
      </c>
      <c r="H23" s="36">
        <v>1</v>
      </c>
      <c r="I23" s="37">
        <f>IF(G23=0,"-",H23/G23)</f>
        <v>0.14285714285714285</v>
      </c>
      <c r="J23" s="41">
        <v>254</v>
      </c>
      <c r="K23" s="42">
        <v>114</v>
      </c>
      <c r="L23" s="43">
        <f>IF(J23=0,"-",K23/J23)</f>
        <v>0.44881889763779526</v>
      </c>
      <c r="M23" s="47">
        <f>IF(J23=0,"-",F23-I23)</f>
        <v>-0.14285714285714285</v>
      </c>
      <c r="N23" s="48">
        <f>IF(J23=0,"-",I23-L23)</f>
        <v>-0.30596175478065241</v>
      </c>
    </row>
    <row r="24" spans="1:14" x14ac:dyDescent="0.25">
      <c r="A24" s="16">
        <v>35</v>
      </c>
      <c r="B24" s="17" t="s">
        <v>79</v>
      </c>
      <c r="C24" s="23" t="s">
        <v>68</v>
      </c>
      <c r="D24" s="29">
        <v>11</v>
      </c>
      <c r="E24" s="30">
        <v>0</v>
      </c>
      <c r="F24" s="31">
        <f>IF(D24=0,"-",E24/D24)</f>
        <v>0</v>
      </c>
      <c r="G24" s="35">
        <v>22</v>
      </c>
      <c r="H24" s="36">
        <v>0</v>
      </c>
      <c r="I24" s="37">
        <f>IF(G24=0,"-",H24/G24)</f>
        <v>0</v>
      </c>
      <c r="J24" s="41">
        <v>648</v>
      </c>
      <c r="K24" s="42">
        <v>186</v>
      </c>
      <c r="L24" s="43">
        <f>IF(J24=0,"-",K24/J24)</f>
        <v>0.28703703703703703</v>
      </c>
      <c r="M24" s="47">
        <f>IF(J24=0,"-",F24-I24)</f>
        <v>0</v>
      </c>
      <c r="N24" s="48">
        <f>IF(J24=0,"-",I24-L24)</f>
        <v>-0.28703703703703703</v>
      </c>
    </row>
    <row r="25" spans="1:14" x14ac:dyDescent="0.25">
      <c r="A25" s="16">
        <v>14</v>
      </c>
      <c r="B25" s="17" t="s">
        <v>80</v>
      </c>
      <c r="C25" s="23" t="s">
        <v>76</v>
      </c>
      <c r="D25" s="29">
        <v>12</v>
      </c>
      <c r="E25" s="30">
        <v>7</v>
      </c>
      <c r="F25" s="31">
        <f>IF(D25=0,"-",E25/D25)</f>
        <v>0.58333333333333337</v>
      </c>
      <c r="G25" s="35">
        <v>28</v>
      </c>
      <c r="H25" s="36">
        <v>15</v>
      </c>
      <c r="I25" s="37">
        <f>IF(G25=0,"-",H25/G25)</f>
        <v>0.5357142857142857</v>
      </c>
      <c r="J25" s="41">
        <v>989</v>
      </c>
      <c r="K25" s="42">
        <v>521</v>
      </c>
      <c r="L25" s="43">
        <f>IF(J25=0,"-",K25/J25)</f>
        <v>0.52679474216380184</v>
      </c>
      <c r="M25" s="47">
        <f>IF(J25=0,"-",F25-I25)</f>
        <v>4.7619047619047672E-2</v>
      </c>
      <c r="N25" s="48">
        <f>IF(J25=0,"-",I25-L25)</f>
        <v>8.9195435504838549E-3</v>
      </c>
    </row>
    <row r="26" spans="1:14" x14ac:dyDescent="0.25">
      <c r="A26" s="16">
        <v>8</v>
      </c>
      <c r="B26" s="17" t="s">
        <v>81</v>
      </c>
      <c r="C26" s="23" t="s">
        <v>76</v>
      </c>
      <c r="D26" s="29">
        <v>4</v>
      </c>
      <c r="E26" s="30">
        <v>3</v>
      </c>
      <c r="F26" s="31">
        <f>IF(D26=0,"-",E26/D26)</f>
        <v>0.75</v>
      </c>
      <c r="G26" s="35">
        <v>9</v>
      </c>
      <c r="H26" s="36">
        <v>6</v>
      </c>
      <c r="I26" s="37">
        <f>IF(G26=0,"-",H26/G26)</f>
        <v>0.66666666666666663</v>
      </c>
      <c r="J26" s="41">
        <v>298</v>
      </c>
      <c r="K26" s="42">
        <v>155</v>
      </c>
      <c r="L26" s="43">
        <f>IF(J26=0,"-",K26/J26)</f>
        <v>0.52013422818791943</v>
      </c>
      <c r="M26" s="47">
        <f>IF(J26=0,"-",F26-I26)</f>
        <v>8.333333333333337E-2</v>
      </c>
      <c r="N26" s="48">
        <f>IF(J26=0,"-",I26-L26)</f>
        <v>0.1465324384787472</v>
      </c>
    </row>
    <row r="27" spans="1:14" x14ac:dyDescent="0.25">
      <c r="A27" s="16">
        <v>4</v>
      </c>
      <c r="B27" s="17" t="s">
        <v>82</v>
      </c>
      <c r="C27" s="23" t="s">
        <v>63</v>
      </c>
      <c r="D27" s="29">
        <v>7</v>
      </c>
      <c r="E27" s="30">
        <v>6</v>
      </c>
      <c r="F27" s="31">
        <f>IF(D27=0,"-",E27/D27)</f>
        <v>0.8571428571428571</v>
      </c>
      <c r="G27" s="35">
        <v>17</v>
      </c>
      <c r="H27" s="36">
        <v>12</v>
      </c>
      <c r="I27" s="37">
        <f>IF(G27=0,"-",H27/G27)</f>
        <v>0.70588235294117652</v>
      </c>
      <c r="J27" s="41">
        <v>591</v>
      </c>
      <c r="K27" s="42">
        <v>345</v>
      </c>
      <c r="L27" s="43">
        <f>IF(J27=0,"-",K27/J27)</f>
        <v>0.58375634517766495</v>
      </c>
      <c r="M27" s="47">
        <f>IF(J27=0,"-",F27-I27)</f>
        <v>0.15126050420168058</v>
      </c>
      <c r="N27" s="48">
        <f>IF(J27=0,"-",I27-L27)</f>
        <v>0.12212600776351157</v>
      </c>
    </row>
    <row r="28" spans="1:14" x14ac:dyDescent="0.25">
      <c r="A28" s="16">
        <v>34</v>
      </c>
      <c r="B28" s="17" t="s">
        <v>83</v>
      </c>
      <c r="C28" s="23" t="s">
        <v>68</v>
      </c>
      <c r="D28" s="29">
        <v>12</v>
      </c>
      <c r="E28" s="30">
        <v>0</v>
      </c>
      <c r="F28" s="31">
        <f>IF(D28=0,"-",E28/D28)</f>
        <v>0</v>
      </c>
      <c r="G28" s="35">
        <v>26</v>
      </c>
      <c r="H28" s="36">
        <v>2</v>
      </c>
      <c r="I28" s="37">
        <f>IF(G28=0,"-",H28/G28)</f>
        <v>7.6923076923076927E-2</v>
      </c>
      <c r="J28" s="41">
        <v>875</v>
      </c>
      <c r="K28" s="42">
        <v>332</v>
      </c>
      <c r="L28" s="43">
        <f>IF(J28=0,"-",K28/J28)</f>
        <v>0.37942857142857145</v>
      </c>
      <c r="M28" s="47">
        <f>IF(J28=0,"-",F28-I28)</f>
        <v>-7.6923076923076927E-2</v>
      </c>
      <c r="N28" s="48">
        <f>IF(J28=0,"-",I28-L28)</f>
        <v>-0.30250549450549452</v>
      </c>
    </row>
    <row r="29" spans="1:14" x14ac:dyDescent="0.25">
      <c r="A29" s="16">
        <v>9</v>
      </c>
      <c r="B29" s="17" t="s">
        <v>84</v>
      </c>
      <c r="C29" s="23" t="s">
        <v>85</v>
      </c>
      <c r="D29" s="29">
        <v>7</v>
      </c>
      <c r="E29" s="30">
        <v>5</v>
      </c>
      <c r="F29" s="31">
        <f>IF(D29=0,"-",E29/D29)</f>
        <v>0.7142857142857143</v>
      </c>
      <c r="G29" s="35">
        <v>15</v>
      </c>
      <c r="H29" s="36">
        <v>11</v>
      </c>
      <c r="I29" s="37">
        <f>IF(G29=0,"-",H29/G29)</f>
        <v>0.73333333333333328</v>
      </c>
      <c r="J29" s="41">
        <v>535</v>
      </c>
      <c r="K29" s="42">
        <v>293</v>
      </c>
      <c r="L29" s="43">
        <f>IF(J29=0,"-",K29/J29)</f>
        <v>0.54766355140186918</v>
      </c>
      <c r="M29" s="47">
        <f>IF(J29=0,"-",F29-I29)</f>
        <v>-1.904761904761898E-2</v>
      </c>
      <c r="N29" s="48">
        <f>IF(J29=0,"-",I29-L29)</f>
        <v>0.18566978193146411</v>
      </c>
    </row>
    <row r="30" spans="1:14" x14ac:dyDescent="0.25">
      <c r="A30" s="16">
        <v>16</v>
      </c>
      <c r="B30" s="17" t="s">
        <v>86</v>
      </c>
      <c r="C30" s="23" t="s">
        <v>52</v>
      </c>
      <c r="D30" s="29">
        <v>6</v>
      </c>
      <c r="E30" s="30">
        <v>3</v>
      </c>
      <c r="F30" s="31">
        <f>IF(D30=0,"-",E30/D30)</f>
        <v>0.5</v>
      </c>
      <c r="G30" s="35">
        <v>17</v>
      </c>
      <c r="H30" s="36">
        <v>9</v>
      </c>
      <c r="I30" s="37">
        <f>IF(G30=0,"-",H30/G30)</f>
        <v>0.52941176470588236</v>
      </c>
      <c r="J30" s="41">
        <v>600</v>
      </c>
      <c r="K30" s="42">
        <v>298</v>
      </c>
      <c r="L30" s="43">
        <f>IF(J30=0,"-",K30/J30)</f>
        <v>0.49666666666666665</v>
      </c>
      <c r="M30" s="47">
        <f>IF(J30=0,"-",F30-I30)</f>
        <v>-2.9411764705882359E-2</v>
      </c>
      <c r="N30" s="48">
        <f>IF(J30=0,"-",I30-L30)</f>
        <v>3.2745098039215714E-2</v>
      </c>
    </row>
    <row r="31" spans="1:14" x14ac:dyDescent="0.25">
      <c r="A31" s="16">
        <v>5</v>
      </c>
      <c r="B31" s="17" t="s">
        <v>87</v>
      </c>
      <c r="C31" s="23" t="s">
        <v>63</v>
      </c>
      <c r="D31" s="29">
        <v>5</v>
      </c>
      <c r="E31" s="30">
        <v>4</v>
      </c>
      <c r="F31" s="31">
        <f>IF(D31=0,"-",E31/D31)</f>
        <v>0.8</v>
      </c>
      <c r="G31" s="35">
        <v>10</v>
      </c>
      <c r="H31" s="36">
        <v>8</v>
      </c>
      <c r="I31" s="37">
        <f>IF(G31=0,"-",H31/G31)</f>
        <v>0.8</v>
      </c>
      <c r="J31" s="41">
        <v>321</v>
      </c>
      <c r="K31" s="42">
        <v>202</v>
      </c>
      <c r="L31" s="43">
        <f>IF(J31=0,"-",K31/J31)</f>
        <v>0.62928348909657317</v>
      </c>
      <c r="M31" s="47">
        <f>IF(J31=0,"-",F31-I31)</f>
        <v>0</v>
      </c>
      <c r="N31" s="48">
        <f>IF(J31=0,"-",I31-L31)</f>
        <v>0.17071651090342688</v>
      </c>
    </row>
    <row r="32" spans="1:14" x14ac:dyDescent="0.25">
      <c r="A32" s="16">
        <v>24</v>
      </c>
      <c r="B32" s="17" t="s">
        <v>88</v>
      </c>
      <c r="C32" s="23" t="s">
        <v>58</v>
      </c>
      <c r="D32" s="29">
        <v>9</v>
      </c>
      <c r="E32" s="30">
        <v>3</v>
      </c>
      <c r="F32" s="31">
        <f>IF(D32=0,"-",E32/D32)</f>
        <v>0.33333333333333331</v>
      </c>
      <c r="G32" s="35">
        <v>22</v>
      </c>
      <c r="H32" s="36">
        <v>9</v>
      </c>
      <c r="I32" s="37">
        <f>IF(G32=0,"-",H32/G32)</f>
        <v>0.40909090909090912</v>
      </c>
      <c r="J32" s="41">
        <v>820</v>
      </c>
      <c r="K32" s="42">
        <v>391</v>
      </c>
      <c r="L32" s="43">
        <f>IF(J32=0,"-",K32/J32)</f>
        <v>0.47682926829268291</v>
      </c>
      <c r="M32" s="47">
        <f>IF(J32=0,"-",F32-I32)</f>
        <v>-7.5757575757575801E-2</v>
      </c>
      <c r="N32" s="48">
        <f>IF(J32=0,"-",I32-L32)</f>
        <v>-6.773835920177379E-2</v>
      </c>
    </row>
    <row r="33" spans="1:14" x14ac:dyDescent="0.25">
      <c r="A33" s="16">
        <v>10</v>
      </c>
      <c r="B33" s="17" t="s">
        <v>89</v>
      </c>
      <c r="C33" s="23" t="s">
        <v>85</v>
      </c>
      <c r="D33" s="29">
        <v>7</v>
      </c>
      <c r="E33" s="30">
        <v>5</v>
      </c>
      <c r="F33" s="31">
        <f>IF(D33=0,"-",E33/D33)</f>
        <v>0.7142857142857143</v>
      </c>
      <c r="G33" s="35">
        <v>16</v>
      </c>
      <c r="H33" s="36">
        <v>11</v>
      </c>
      <c r="I33" s="37">
        <f>IF(G33=0,"-",H33/G33)</f>
        <v>0.6875</v>
      </c>
      <c r="J33" s="41">
        <v>590</v>
      </c>
      <c r="K33" s="42">
        <v>304</v>
      </c>
      <c r="L33" s="43">
        <f>IF(J33=0,"-",K33/J33)</f>
        <v>0.51525423728813557</v>
      </c>
      <c r="M33" s="47">
        <f>IF(J33=0,"-",F33-I33)</f>
        <v>2.6785714285714302E-2</v>
      </c>
      <c r="N33" s="48">
        <f>IF(J33=0,"-",I33-L33)</f>
        <v>0.17224576271186443</v>
      </c>
    </row>
    <row r="34" spans="1:14" x14ac:dyDescent="0.25">
      <c r="A34" s="16">
        <v>18</v>
      </c>
      <c r="B34" s="17" t="s">
        <v>90</v>
      </c>
      <c r="C34" s="23" t="s">
        <v>52</v>
      </c>
      <c r="D34" s="29">
        <v>9</v>
      </c>
      <c r="E34" s="30">
        <v>4</v>
      </c>
      <c r="F34" s="31">
        <f>IF(D34=0,"-",E34/D34)</f>
        <v>0.44444444444444442</v>
      </c>
      <c r="G34" s="35">
        <v>21</v>
      </c>
      <c r="H34" s="36">
        <v>9</v>
      </c>
      <c r="I34" s="37">
        <f>IF(G34=0,"-",H34/G34)</f>
        <v>0.42857142857142855</v>
      </c>
      <c r="J34" s="41">
        <v>768</v>
      </c>
      <c r="K34" s="42">
        <v>371</v>
      </c>
      <c r="L34" s="43">
        <f>IF(J34=0,"-",K34/J34)</f>
        <v>0.48307291666666669</v>
      </c>
      <c r="M34" s="47">
        <f>IF(J34=0,"-",F34-I34)</f>
        <v>1.5873015873015872E-2</v>
      </c>
      <c r="N34" s="48">
        <f>IF(J34=0,"-",I34-L34)</f>
        <v>-5.4501488095238138E-2</v>
      </c>
    </row>
    <row r="35" spans="1:14" x14ac:dyDescent="0.25">
      <c r="A35" s="16">
        <v>25</v>
      </c>
      <c r="B35" s="17" t="s">
        <v>91</v>
      </c>
      <c r="C35" s="23" t="s">
        <v>60</v>
      </c>
      <c r="D35" s="29">
        <v>9</v>
      </c>
      <c r="E35" s="30">
        <v>3</v>
      </c>
      <c r="F35" s="31">
        <f>IF(D35=0,"-",E35/D35)</f>
        <v>0.33333333333333331</v>
      </c>
      <c r="G35" s="35">
        <v>20</v>
      </c>
      <c r="H35" s="36">
        <v>8</v>
      </c>
      <c r="I35" s="37">
        <f>IF(G35=0,"-",H35/G35)</f>
        <v>0.4</v>
      </c>
      <c r="J35" s="41">
        <v>690</v>
      </c>
      <c r="K35" s="42">
        <v>330</v>
      </c>
      <c r="L35" s="43">
        <f>IF(J35=0,"-",K35/J35)</f>
        <v>0.47826086956521741</v>
      </c>
      <c r="M35" s="47">
        <f>IF(J35=0,"-",F35-I35)</f>
        <v>-6.6666666666666707E-2</v>
      </c>
      <c r="N35" s="48">
        <f>IF(J35=0,"-",I35-L35)</f>
        <v>-7.8260869565217384E-2</v>
      </c>
    </row>
    <row r="36" spans="1:14" x14ac:dyDescent="0.25">
      <c r="A36" s="16">
        <v>31</v>
      </c>
      <c r="B36" s="17" t="s">
        <v>92</v>
      </c>
      <c r="C36" s="23" t="s">
        <v>56</v>
      </c>
      <c r="D36" s="29">
        <v>10</v>
      </c>
      <c r="E36" s="30">
        <v>2</v>
      </c>
      <c r="F36" s="31">
        <f>IF(D36=0,"-",E36/D36)</f>
        <v>0.2</v>
      </c>
      <c r="G36" s="35">
        <v>22</v>
      </c>
      <c r="H36" s="36">
        <v>5</v>
      </c>
      <c r="I36" s="37">
        <f>IF(G36=0,"-",H36/G36)</f>
        <v>0.22727272727272727</v>
      </c>
      <c r="J36" s="41">
        <v>714</v>
      </c>
      <c r="K36" s="42">
        <v>277</v>
      </c>
      <c r="L36" s="43">
        <f>IF(J36=0,"-",K36/J36)</f>
        <v>0.38795518207282914</v>
      </c>
      <c r="M36" s="47">
        <f>IF(J36=0,"-",F36-I36)</f>
        <v>-2.7272727272727254E-2</v>
      </c>
      <c r="N36" s="48">
        <f>IF(J36=0,"-",I36-L36)</f>
        <v>-0.16068245480010188</v>
      </c>
    </row>
    <row r="37" spans="1:14" x14ac:dyDescent="0.25">
      <c r="A37" s="16">
        <v>37</v>
      </c>
      <c r="B37" s="17" t="s">
        <v>93</v>
      </c>
      <c r="C37" s="23" t="s">
        <v>58</v>
      </c>
      <c r="D37" s="29">
        <v>4</v>
      </c>
      <c r="E37" s="30">
        <v>0</v>
      </c>
      <c r="F37" s="31">
        <f>IF(D37=0,"-",E37/D37)</f>
        <v>0</v>
      </c>
      <c r="G37" s="35">
        <v>8</v>
      </c>
      <c r="H37" s="36">
        <v>0</v>
      </c>
      <c r="I37" s="37">
        <f>IF(G37=0,"-",H37/G37)</f>
        <v>0</v>
      </c>
      <c r="J37" s="41">
        <v>266</v>
      </c>
      <c r="K37" s="42">
        <v>98</v>
      </c>
      <c r="L37" s="43">
        <f>IF(J37=0,"-",K37/J37)</f>
        <v>0.36842105263157893</v>
      </c>
      <c r="M37" s="47">
        <f>IF(J37=0,"-",F37-I37)</f>
        <v>0</v>
      </c>
      <c r="N37" s="48">
        <f>IF(J37=0,"-",I37-L37)</f>
        <v>-0.36842105263157893</v>
      </c>
    </row>
    <row r="38" spans="1:14" x14ac:dyDescent="0.25">
      <c r="A38" s="16">
        <v>28</v>
      </c>
      <c r="B38" s="17" t="s">
        <v>94</v>
      </c>
      <c r="C38" s="23" t="s">
        <v>60</v>
      </c>
      <c r="D38" s="29">
        <v>11</v>
      </c>
      <c r="E38" s="30">
        <v>3</v>
      </c>
      <c r="F38" s="31">
        <f>IF(D38=0,"-",E38/D38)</f>
        <v>0.27272727272727271</v>
      </c>
      <c r="G38" s="35">
        <v>23</v>
      </c>
      <c r="H38" s="36">
        <v>7</v>
      </c>
      <c r="I38" s="37">
        <f>IF(G38=0,"-",H38/G38)</f>
        <v>0.30434782608695654</v>
      </c>
      <c r="J38" s="41">
        <v>801</v>
      </c>
      <c r="K38" s="42">
        <v>360</v>
      </c>
      <c r="L38" s="43">
        <f>IF(J38=0,"-",K38/J38)</f>
        <v>0.449438202247191</v>
      </c>
      <c r="M38" s="47">
        <f>IF(J38=0,"-",F38-I38)</f>
        <v>-3.1620553359683834E-2</v>
      </c>
      <c r="N38" s="48">
        <f>IF(J38=0,"-",I38-L38)</f>
        <v>-0.14509037616023446</v>
      </c>
    </row>
    <row r="39" spans="1:14" x14ac:dyDescent="0.25">
      <c r="A39" s="16">
        <v>33</v>
      </c>
      <c r="B39" s="17" t="s">
        <v>95</v>
      </c>
      <c r="C39" s="23" t="s">
        <v>68</v>
      </c>
      <c r="D39" s="29">
        <v>12</v>
      </c>
      <c r="E39" s="30">
        <v>1</v>
      </c>
      <c r="F39" s="31">
        <f>IF(D39=0,"-",E39/D39)</f>
        <v>8.3333333333333329E-2</v>
      </c>
      <c r="G39" s="35">
        <v>24</v>
      </c>
      <c r="H39" s="36">
        <v>2</v>
      </c>
      <c r="I39" s="37">
        <f>IF(G39=0,"-",H39/G39)</f>
        <v>8.3333333333333329E-2</v>
      </c>
      <c r="J39" s="41">
        <v>800</v>
      </c>
      <c r="K39" s="42">
        <v>307</v>
      </c>
      <c r="L39" s="43">
        <f>IF(J39=0,"-",K39/J39)</f>
        <v>0.38374999999999998</v>
      </c>
      <c r="M39" s="47">
        <f>IF(J39=0,"-",F39-I39)</f>
        <v>0</v>
      </c>
      <c r="N39" s="48">
        <f>IF(J39=0,"-",I39-L39)</f>
        <v>-0.30041666666666667</v>
      </c>
    </row>
    <row r="40" spans="1:14" x14ac:dyDescent="0.25">
      <c r="A40" s="16">
        <v>19</v>
      </c>
      <c r="B40" s="17" t="s">
        <v>96</v>
      </c>
      <c r="C40" s="23" t="s">
        <v>85</v>
      </c>
      <c r="D40" s="29">
        <v>7</v>
      </c>
      <c r="E40" s="30">
        <v>3</v>
      </c>
      <c r="F40" s="31">
        <f>IF(D40=0,"-",E40/D40)</f>
        <v>0.42857142857142855</v>
      </c>
      <c r="G40" s="35">
        <v>15</v>
      </c>
      <c r="H40" s="36">
        <v>7</v>
      </c>
      <c r="I40" s="37">
        <f>IF(G40=0,"-",H40/G40)</f>
        <v>0.46666666666666667</v>
      </c>
      <c r="J40" s="41">
        <v>557</v>
      </c>
      <c r="K40" s="42">
        <v>273</v>
      </c>
      <c r="L40" s="43">
        <f>IF(J40=0,"-",K40/J40)</f>
        <v>0.49012567324955114</v>
      </c>
      <c r="M40" s="47">
        <f>IF(J40=0,"-",F40-I40)</f>
        <v>-3.8095238095238126E-2</v>
      </c>
      <c r="N40" s="48">
        <f>IF(J40=0,"-",I40-L40)</f>
        <v>-2.3459006582884467E-2</v>
      </c>
    </row>
    <row r="41" spans="1:14" ht="15.75" thickBot="1" x14ac:dyDescent="0.3">
      <c r="A41" s="18">
        <v>20</v>
      </c>
      <c r="B41" s="19" t="s">
        <v>97</v>
      </c>
      <c r="C41" s="24" t="s">
        <v>56</v>
      </c>
      <c r="D41" s="32">
        <v>5</v>
      </c>
      <c r="E41" s="33">
        <v>2</v>
      </c>
      <c r="F41" s="34">
        <f>IF(D41=0,"-",E41/D41)</f>
        <v>0.4</v>
      </c>
      <c r="G41" s="38">
        <v>12</v>
      </c>
      <c r="H41" s="39">
        <v>6</v>
      </c>
      <c r="I41" s="40">
        <f>IF(G41=0,"-",H41/G41)</f>
        <v>0.5</v>
      </c>
      <c r="J41" s="44">
        <v>436</v>
      </c>
      <c r="K41" s="45">
        <v>218</v>
      </c>
      <c r="L41" s="46">
        <f>IF(J41=0,"-",K41/J41)</f>
        <v>0.5</v>
      </c>
      <c r="M41" s="49">
        <f>IF(J41=0,"-",F41-I41)</f>
        <v>-9.9999999999999978E-2</v>
      </c>
      <c r="N41" s="50">
        <f>IF(J41=0,"-",I41-L41)</f>
        <v>0</v>
      </c>
    </row>
    <row r="42" spans="1:14" ht="15.75" hidden="1" thickTop="1" x14ac:dyDescent="0.25"/>
  </sheetData>
  <sheetProtection password="928E" sheet="1" objects="1" scenario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/>
  </sheetViews>
  <sheetFormatPr defaultColWidth="0" defaultRowHeight="15" zeroHeight="1" x14ac:dyDescent="0.25"/>
  <cols>
    <col min="1" max="1" width="8.7109375" style="1" customWidth="1"/>
    <col min="2" max="3" width="40.7109375" customWidth="1"/>
    <col min="4" max="5" width="9.140625" style="3" customWidth="1"/>
    <col min="6" max="6" width="9.140625" style="4" customWidth="1"/>
    <col min="7" max="8" width="9.140625" style="3" customWidth="1"/>
    <col min="9" max="9" width="9.140625" style="4" customWidth="1"/>
    <col min="10" max="11" width="9.140625" style="3" customWidth="1"/>
    <col min="12" max="12" width="9.140625" style="4" customWidth="1"/>
    <col min="13" max="14" width="9.140625" style="5" customWidth="1"/>
    <col min="15" max="16384" width="9.140625" hidden="1"/>
  </cols>
  <sheetData>
    <row r="1" spans="1:14" ht="18" thickTop="1" x14ac:dyDescent="0.3">
      <c r="A1" s="6"/>
      <c r="B1" s="7" t="s">
        <v>135</v>
      </c>
      <c r="C1" s="7"/>
      <c r="D1" s="25"/>
      <c r="E1" s="8" t="s">
        <v>3</v>
      </c>
      <c r="F1" s="9"/>
      <c r="G1" s="25"/>
      <c r="H1" s="8" t="s">
        <v>4</v>
      </c>
      <c r="I1" s="9"/>
      <c r="J1" s="25"/>
      <c r="K1" s="8" t="s">
        <v>5</v>
      </c>
      <c r="L1" s="20"/>
      <c r="M1" s="10" t="s">
        <v>6</v>
      </c>
      <c r="N1" s="11"/>
    </row>
    <row r="2" spans="1:14" ht="17.25" x14ac:dyDescent="0.3">
      <c r="A2" s="12" t="s">
        <v>0</v>
      </c>
      <c r="B2" s="13" t="s">
        <v>1</v>
      </c>
      <c r="C2" s="22" t="s">
        <v>2</v>
      </c>
      <c r="D2" s="26" t="s">
        <v>7</v>
      </c>
      <c r="E2" s="14" t="s">
        <v>8</v>
      </c>
      <c r="F2" s="27" t="s">
        <v>9</v>
      </c>
      <c r="G2" s="26" t="s">
        <v>7</v>
      </c>
      <c r="H2" s="14" t="s">
        <v>8</v>
      </c>
      <c r="I2" s="27" t="s">
        <v>9</v>
      </c>
      <c r="J2" s="26" t="s">
        <v>7</v>
      </c>
      <c r="K2" s="14" t="s">
        <v>8</v>
      </c>
      <c r="L2" s="21" t="s">
        <v>9</v>
      </c>
      <c r="M2" s="28" t="s">
        <v>10</v>
      </c>
      <c r="N2" s="15" t="s">
        <v>11</v>
      </c>
    </row>
    <row r="3" spans="1:14" x14ac:dyDescent="0.25">
      <c r="A3" s="16">
        <v>8</v>
      </c>
      <c r="B3" s="17" t="s">
        <v>51</v>
      </c>
      <c r="C3" s="23" t="s">
        <v>52</v>
      </c>
      <c r="D3" s="29">
        <v>15</v>
      </c>
      <c r="E3" s="30">
        <v>11</v>
      </c>
      <c r="F3" s="31">
        <f>IF(D3=0,"-",E3/D3)</f>
        <v>0.73333333333333328</v>
      </c>
      <c r="G3" s="35">
        <v>37</v>
      </c>
      <c r="H3" s="36">
        <v>24</v>
      </c>
      <c r="I3" s="37">
        <f>IF(G3=0,"-",H3/G3)</f>
        <v>0.64864864864864868</v>
      </c>
      <c r="J3" s="41">
        <v>1328</v>
      </c>
      <c r="K3" s="42">
        <v>712</v>
      </c>
      <c r="L3" s="43">
        <f>IF(J3=0,"-",K3/J3)</f>
        <v>0.53614457831325302</v>
      </c>
      <c r="M3" s="47">
        <f>IF(J3=0,"-",F3-I3)</f>
        <v>8.4684684684684597E-2</v>
      </c>
      <c r="N3" s="48">
        <f>IF(J3=0,"-",I3-L3)</f>
        <v>0.11250407033539567</v>
      </c>
    </row>
    <row r="4" spans="1:14" x14ac:dyDescent="0.25">
      <c r="A4" s="16">
        <v>6</v>
      </c>
      <c r="B4" s="17" t="s">
        <v>53</v>
      </c>
      <c r="C4" s="23" t="s">
        <v>52</v>
      </c>
      <c r="D4" s="29">
        <v>18</v>
      </c>
      <c r="E4" s="30">
        <v>14</v>
      </c>
      <c r="F4" s="31">
        <f>IF(D4=0,"-",E4/D4)</f>
        <v>0.77777777777777779</v>
      </c>
      <c r="G4" s="35">
        <v>43</v>
      </c>
      <c r="H4" s="36">
        <v>31</v>
      </c>
      <c r="I4" s="37">
        <f>IF(G4=0,"-",H4/G4)</f>
        <v>0.72093023255813948</v>
      </c>
      <c r="J4" s="41">
        <v>1564</v>
      </c>
      <c r="K4" s="42">
        <v>837</v>
      </c>
      <c r="L4" s="43">
        <f>IF(J4=0,"-",K4/J4)</f>
        <v>0.53516624040920713</v>
      </c>
      <c r="M4" s="47">
        <f>IF(J4=0,"-",F4-I4)</f>
        <v>5.6847545219638307E-2</v>
      </c>
      <c r="N4" s="48">
        <f>IF(J4=0,"-",I4-L4)</f>
        <v>0.18576399214893236</v>
      </c>
    </row>
    <row r="5" spans="1:14" x14ac:dyDescent="0.25">
      <c r="A5" s="16">
        <v>20</v>
      </c>
      <c r="B5" s="17" t="s">
        <v>54</v>
      </c>
      <c r="C5" s="23" t="s">
        <v>52</v>
      </c>
      <c r="D5" s="29">
        <v>11</v>
      </c>
      <c r="E5" s="30">
        <v>6</v>
      </c>
      <c r="F5" s="31">
        <f>IF(D5=0,"-",E5/D5)</f>
        <v>0.54545454545454541</v>
      </c>
      <c r="G5" s="35">
        <v>27</v>
      </c>
      <c r="H5" s="36">
        <v>12</v>
      </c>
      <c r="I5" s="37">
        <f>IF(G5=0,"-",H5/G5)</f>
        <v>0.44444444444444442</v>
      </c>
      <c r="J5" s="41">
        <v>987</v>
      </c>
      <c r="K5" s="42">
        <v>480</v>
      </c>
      <c r="L5" s="43">
        <f>IF(J5=0,"-",K5/J5)</f>
        <v>0.48632218844984804</v>
      </c>
      <c r="M5" s="47">
        <f>IF(J5=0,"-",F5-I5)</f>
        <v>0.10101010101010099</v>
      </c>
      <c r="N5" s="48">
        <f>IF(J5=0,"-",I5-L5)</f>
        <v>-4.1877744005403617E-2</v>
      </c>
    </row>
    <row r="6" spans="1:14" x14ac:dyDescent="0.25">
      <c r="A6" s="16">
        <v>31</v>
      </c>
      <c r="B6" s="17" t="s">
        <v>55</v>
      </c>
      <c r="C6" s="23" t="s">
        <v>56</v>
      </c>
      <c r="D6" s="29">
        <v>8</v>
      </c>
      <c r="E6" s="30">
        <v>1</v>
      </c>
      <c r="F6" s="31">
        <f>IF(D6=0,"-",E6/D6)</f>
        <v>0.125</v>
      </c>
      <c r="G6" s="35">
        <v>19</v>
      </c>
      <c r="H6" s="36">
        <v>5</v>
      </c>
      <c r="I6" s="37">
        <f>IF(G6=0,"-",H6/G6)</f>
        <v>0.26315789473684209</v>
      </c>
      <c r="J6" s="41">
        <v>696</v>
      </c>
      <c r="K6" s="42">
        <v>317</v>
      </c>
      <c r="L6" s="43">
        <f>IF(J6=0,"-",K6/J6)</f>
        <v>0.45545977011494254</v>
      </c>
      <c r="M6" s="47">
        <f>IF(J6=0,"-",F6-I6)</f>
        <v>-0.13815789473684209</v>
      </c>
      <c r="N6" s="48">
        <f>IF(J6=0,"-",I6-L6)</f>
        <v>-0.19230187537810045</v>
      </c>
    </row>
    <row r="7" spans="1:14" x14ac:dyDescent="0.25">
      <c r="A7" s="16">
        <v>7</v>
      </c>
      <c r="B7" s="17" t="s">
        <v>57</v>
      </c>
      <c r="C7" s="23" t="s">
        <v>58</v>
      </c>
      <c r="D7" s="29">
        <v>17</v>
      </c>
      <c r="E7" s="30">
        <v>13</v>
      </c>
      <c r="F7" s="31">
        <f>IF(D7=0,"-",E7/D7)</f>
        <v>0.76470588235294112</v>
      </c>
      <c r="G7" s="35">
        <v>37</v>
      </c>
      <c r="H7" s="36">
        <v>28</v>
      </c>
      <c r="I7" s="37">
        <f>IF(G7=0,"-",H7/G7)</f>
        <v>0.7567567567567568</v>
      </c>
      <c r="J7" s="41">
        <v>1275</v>
      </c>
      <c r="K7" s="42">
        <v>727</v>
      </c>
      <c r="L7" s="43">
        <f>IF(J7=0,"-",K7/J7)</f>
        <v>0.57019607843137254</v>
      </c>
      <c r="M7" s="47">
        <f>IF(J7=0,"-",F7-I7)</f>
        <v>7.9491255961843255E-3</v>
      </c>
      <c r="N7" s="48">
        <f>IF(J7=0,"-",I7-L7)</f>
        <v>0.18656067832538425</v>
      </c>
    </row>
    <row r="8" spans="1:14" x14ac:dyDescent="0.25">
      <c r="A8" s="16">
        <v>28</v>
      </c>
      <c r="B8" s="17" t="s">
        <v>59</v>
      </c>
      <c r="C8" s="23" t="s">
        <v>60</v>
      </c>
      <c r="D8" s="29">
        <v>8</v>
      </c>
      <c r="E8" s="30">
        <v>2</v>
      </c>
      <c r="F8" s="31">
        <f>IF(D8=0,"-",E8/D8)</f>
        <v>0.25</v>
      </c>
      <c r="G8" s="35">
        <v>17</v>
      </c>
      <c r="H8" s="36">
        <v>5</v>
      </c>
      <c r="I8" s="37">
        <f>IF(G8=0,"-",H8/G8)</f>
        <v>0.29411764705882354</v>
      </c>
      <c r="J8" s="41">
        <v>608</v>
      </c>
      <c r="K8" s="42">
        <v>281</v>
      </c>
      <c r="L8" s="43">
        <f>IF(J8=0,"-",K8/J8)</f>
        <v>0.46217105263157893</v>
      </c>
      <c r="M8" s="47">
        <f>IF(J8=0,"-",F8-I8)</f>
        <v>-4.4117647058823539E-2</v>
      </c>
      <c r="N8" s="48">
        <f>IF(J8=0,"-",I8-L8)</f>
        <v>-0.16805340557275539</v>
      </c>
    </row>
    <row r="9" spans="1:14" x14ac:dyDescent="0.25">
      <c r="A9" s="16">
        <v>27</v>
      </c>
      <c r="B9" s="17" t="s">
        <v>61</v>
      </c>
      <c r="C9" s="23" t="s">
        <v>56</v>
      </c>
      <c r="D9" s="29">
        <v>12</v>
      </c>
      <c r="E9" s="30">
        <v>3</v>
      </c>
      <c r="F9" s="31">
        <f>IF(D9=0,"-",E9/D9)</f>
        <v>0.25</v>
      </c>
      <c r="G9" s="35">
        <v>29</v>
      </c>
      <c r="H9" s="36">
        <v>10</v>
      </c>
      <c r="I9" s="37">
        <f>IF(G9=0,"-",H9/G9)</f>
        <v>0.34482758620689657</v>
      </c>
      <c r="J9" s="41">
        <v>1074</v>
      </c>
      <c r="K9" s="42">
        <v>505</v>
      </c>
      <c r="L9" s="43">
        <f>IF(J9=0,"-",K9/J9)</f>
        <v>0.47020484171322158</v>
      </c>
      <c r="M9" s="47">
        <f>IF(J9=0,"-",F9-I9)</f>
        <v>-9.4827586206896575E-2</v>
      </c>
      <c r="N9" s="48">
        <f>IF(J9=0,"-",I9-L9)</f>
        <v>-0.125377255506325</v>
      </c>
    </row>
    <row r="10" spans="1:14" x14ac:dyDescent="0.25">
      <c r="A10" s="16">
        <v>4</v>
      </c>
      <c r="B10" s="17" t="s">
        <v>62</v>
      </c>
      <c r="C10" s="23" t="s">
        <v>63</v>
      </c>
      <c r="D10" s="29">
        <v>10</v>
      </c>
      <c r="E10" s="30">
        <v>8</v>
      </c>
      <c r="F10" s="31">
        <f>IF(D10=0,"-",E10/D10)</f>
        <v>0.8</v>
      </c>
      <c r="G10" s="35">
        <v>21</v>
      </c>
      <c r="H10" s="36">
        <v>16</v>
      </c>
      <c r="I10" s="37">
        <f>IF(G10=0,"-",H10/G10)</f>
        <v>0.76190476190476186</v>
      </c>
      <c r="J10" s="41">
        <v>723</v>
      </c>
      <c r="K10" s="42">
        <v>406</v>
      </c>
      <c r="L10" s="43">
        <f>IF(J10=0,"-",K10/J10)</f>
        <v>0.56154910096818811</v>
      </c>
      <c r="M10" s="47">
        <f>IF(J10=0,"-",F10-I10)</f>
        <v>3.8095238095238182E-2</v>
      </c>
      <c r="N10" s="48">
        <f>IF(J10=0,"-",I10-L10)</f>
        <v>0.20035566093657375</v>
      </c>
    </row>
    <row r="11" spans="1:14" x14ac:dyDescent="0.25">
      <c r="A11" s="16">
        <v>11</v>
      </c>
      <c r="B11" s="17" t="s">
        <v>64</v>
      </c>
      <c r="C11" s="23" t="s">
        <v>52</v>
      </c>
      <c r="D11" s="29">
        <v>6</v>
      </c>
      <c r="E11" s="30">
        <v>4</v>
      </c>
      <c r="F11" s="31">
        <f>IF(D11=0,"-",E11/D11)</f>
        <v>0.66666666666666663</v>
      </c>
      <c r="G11" s="35">
        <v>15</v>
      </c>
      <c r="H11" s="36">
        <v>9</v>
      </c>
      <c r="I11" s="37">
        <f>IF(G11=0,"-",H11/G11)</f>
        <v>0.6</v>
      </c>
      <c r="J11" s="41">
        <v>536</v>
      </c>
      <c r="K11" s="42">
        <v>275</v>
      </c>
      <c r="L11" s="43">
        <f>IF(J11=0,"-",K11/J11)</f>
        <v>0.51305970149253732</v>
      </c>
      <c r="M11" s="47">
        <f>IF(J11=0,"-",F11-I11)</f>
        <v>6.6666666666666652E-2</v>
      </c>
      <c r="N11" s="48">
        <f>IF(J11=0,"-",I11-L11)</f>
        <v>8.6940298507462654E-2</v>
      </c>
    </row>
    <row r="12" spans="1:14" x14ac:dyDescent="0.25">
      <c r="A12" s="16">
        <v>10</v>
      </c>
      <c r="B12" s="17" t="s">
        <v>65</v>
      </c>
      <c r="C12" s="23" t="s">
        <v>60</v>
      </c>
      <c r="D12" s="29">
        <v>12</v>
      </c>
      <c r="E12" s="30">
        <v>8</v>
      </c>
      <c r="F12" s="31">
        <f>IF(D12=0,"-",E12/D12)</f>
        <v>0.66666666666666663</v>
      </c>
      <c r="G12" s="35">
        <v>28</v>
      </c>
      <c r="H12" s="36">
        <v>18</v>
      </c>
      <c r="I12" s="37">
        <f>IF(G12=0,"-",H12/G12)</f>
        <v>0.6428571428571429</v>
      </c>
      <c r="J12" s="41">
        <v>995</v>
      </c>
      <c r="K12" s="42">
        <v>533</v>
      </c>
      <c r="L12" s="43">
        <f>IF(J12=0,"-",K12/J12)</f>
        <v>0.53567839195979905</v>
      </c>
      <c r="M12" s="47">
        <f>IF(J12=0,"-",F12-I12)</f>
        <v>2.3809523809523725E-2</v>
      </c>
      <c r="N12" s="48">
        <f>IF(J12=0,"-",I12-L12)</f>
        <v>0.10717875089734386</v>
      </c>
    </row>
    <row r="13" spans="1:14" x14ac:dyDescent="0.25">
      <c r="A13" s="16"/>
      <c r="B13" s="17" t="s">
        <v>66</v>
      </c>
      <c r="C13" s="23" t="s">
        <v>56</v>
      </c>
      <c r="D13" s="29">
        <v>0</v>
      </c>
      <c r="E13" s="30">
        <v>0</v>
      </c>
      <c r="F13" s="31" t="str">
        <f>IF(D13=0,"-",E13/D13)</f>
        <v>-</v>
      </c>
      <c r="G13" s="35">
        <v>0</v>
      </c>
      <c r="H13" s="36">
        <v>0</v>
      </c>
      <c r="I13" s="37" t="str">
        <f>IF(G13=0,"-",H13/G13)</f>
        <v>-</v>
      </c>
      <c r="J13" s="41">
        <v>0</v>
      </c>
      <c r="K13" s="42">
        <v>0</v>
      </c>
      <c r="L13" s="43" t="str">
        <f>IF(J13=0,"-",K13/J13)</f>
        <v>-</v>
      </c>
      <c r="M13" s="47" t="str">
        <f>IF(J13=0,"-",F13-I13)</f>
        <v>-</v>
      </c>
      <c r="N13" s="48" t="str">
        <f>IF(J13=0,"-",I13-L13)</f>
        <v>-</v>
      </c>
    </row>
    <row r="14" spans="1:14" x14ac:dyDescent="0.25">
      <c r="A14" s="16">
        <v>32</v>
      </c>
      <c r="B14" s="17" t="s">
        <v>67</v>
      </c>
      <c r="C14" s="23" t="s">
        <v>68</v>
      </c>
      <c r="D14" s="29">
        <v>18</v>
      </c>
      <c r="E14" s="30">
        <v>1</v>
      </c>
      <c r="F14" s="31">
        <f>IF(D14=0,"-",E14/D14)</f>
        <v>5.5555555555555552E-2</v>
      </c>
      <c r="G14" s="35">
        <v>38</v>
      </c>
      <c r="H14" s="36">
        <v>4</v>
      </c>
      <c r="I14" s="37">
        <f>IF(G14=0,"-",H14/G14)</f>
        <v>0.10526315789473684</v>
      </c>
      <c r="J14" s="41">
        <v>1342</v>
      </c>
      <c r="K14" s="42">
        <v>560</v>
      </c>
      <c r="L14" s="43">
        <f>IF(J14=0,"-",K14/J14)</f>
        <v>0.41728763040238448</v>
      </c>
      <c r="M14" s="47">
        <f>IF(J14=0,"-",F14-I14)</f>
        <v>-4.9707602339181284E-2</v>
      </c>
      <c r="N14" s="48">
        <f>IF(J14=0,"-",I14-L14)</f>
        <v>-0.31202447250764764</v>
      </c>
    </row>
    <row r="15" spans="1:14" x14ac:dyDescent="0.25">
      <c r="A15" s="16">
        <v>38</v>
      </c>
      <c r="B15" s="17" t="s">
        <v>69</v>
      </c>
      <c r="C15" s="23" t="s">
        <v>56</v>
      </c>
      <c r="D15" s="29">
        <v>7</v>
      </c>
      <c r="E15" s="30">
        <v>0</v>
      </c>
      <c r="F15" s="31">
        <f>IF(D15=0,"-",E15/D15)</f>
        <v>0</v>
      </c>
      <c r="G15" s="35">
        <v>14</v>
      </c>
      <c r="H15" s="36">
        <v>0</v>
      </c>
      <c r="I15" s="37">
        <f>IF(G15=0,"-",H15/G15)</f>
        <v>0</v>
      </c>
      <c r="J15" s="41">
        <v>457</v>
      </c>
      <c r="K15" s="42">
        <v>163</v>
      </c>
      <c r="L15" s="43">
        <f>IF(J15=0,"-",K15/J15)</f>
        <v>0.35667396061269147</v>
      </c>
      <c r="M15" s="47">
        <f>IF(J15=0,"-",F15-I15)</f>
        <v>0</v>
      </c>
      <c r="N15" s="48">
        <f>IF(J15=0,"-",I15-L15)</f>
        <v>-0.35667396061269147</v>
      </c>
    </row>
    <row r="16" spans="1:14" x14ac:dyDescent="0.25">
      <c r="A16" s="16">
        <v>37</v>
      </c>
      <c r="B16" s="17" t="s">
        <v>70</v>
      </c>
      <c r="C16" s="23" t="s">
        <v>56</v>
      </c>
      <c r="D16" s="29">
        <v>8</v>
      </c>
      <c r="E16" s="30">
        <v>0</v>
      </c>
      <c r="F16" s="31">
        <f>IF(D16=0,"-",E16/D16)</f>
        <v>0</v>
      </c>
      <c r="G16" s="35">
        <v>17</v>
      </c>
      <c r="H16" s="36">
        <v>1</v>
      </c>
      <c r="I16" s="37">
        <f>IF(G16=0,"-",H16/G16)</f>
        <v>5.8823529411764705E-2</v>
      </c>
      <c r="J16" s="41">
        <v>618</v>
      </c>
      <c r="K16" s="42">
        <v>252</v>
      </c>
      <c r="L16" s="43">
        <f>IF(J16=0,"-",K16/J16)</f>
        <v>0.40776699029126212</v>
      </c>
      <c r="M16" s="47">
        <f>IF(J16=0,"-",F16-I16)</f>
        <v>-5.8823529411764705E-2</v>
      </c>
      <c r="N16" s="48">
        <f>IF(J16=0,"-",I16-L16)</f>
        <v>-0.3489434608794974</v>
      </c>
    </row>
    <row r="17" spans="1:14" x14ac:dyDescent="0.25">
      <c r="A17" s="16">
        <v>25</v>
      </c>
      <c r="B17" s="17" t="s">
        <v>71</v>
      </c>
      <c r="C17" s="23" t="s">
        <v>58</v>
      </c>
      <c r="D17" s="29">
        <v>7</v>
      </c>
      <c r="E17" s="30">
        <v>2</v>
      </c>
      <c r="F17" s="31">
        <f>IF(D17=0,"-",E17/D17)</f>
        <v>0.2857142857142857</v>
      </c>
      <c r="G17" s="35">
        <v>15</v>
      </c>
      <c r="H17" s="36">
        <v>5</v>
      </c>
      <c r="I17" s="37">
        <f>IF(G17=0,"-",H17/G17)</f>
        <v>0.33333333333333331</v>
      </c>
      <c r="J17" s="41">
        <v>554</v>
      </c>
      <c r="K17" s="42">
        <v>265</v>
      </c>
      <c r="L17" s="43">
        <f>IF(J17=0,"-",K17/J17)</f>
        <v>0.47833935018050544</v>
      </c>
      <c r="M17" s="47">
        <f>IF(J17=0,"-",F17-I17)</f>
        <v>-4.7619047619047616E-2</v>
      </c>
      <c r="N17" s="48">
        <f>IF(J17=0,"-",I17-L17)</f>
        <v>-0.14500601684717213</v>
      </c>
    </row>
    <row r="18" spans="1:14" x14ac:dyDescent="0.25">
      <c r="A18" s="16">
        <v>30</v>
      </c>
      <c r="B18" s="17" t="s">
        <v>72</v>
      </c>
      <c r="C18" s="23" t="s">
        <v>60</v>
      </c>
      <c r="D18" s="29">
        <v>9</v>
      </c>
      <c r="E18" s="30">
        <v>2</v>
      </c>
      <c r="F18" s="31">
        <f>IF(D18=0,"-",E18/D18)</f>
        <v>0.22222222222222221</v>
      </c>
      <c r="G18" s="35">
        <v>20</v>
      </c>
      <c r="H18" s="36">
        <v>5</v>
      </c>
      <c r="I18" s="37">
        <f>IF(G18=0,"-",H18/G18)</f>
        <v>0.25</v>
      </c>
      <c r="J18" s="41">
        <v>706</v>
      </c>
      <c r="K18" s="42">
        <v>317</v>
      </c>
      <c r="L18" s="43">
        <f>IF(J18=0,"-",K18/J18)</f>
        <v>0.44900849858356939</v>
      </c>
      <c r="M18" s="47">
        <f>IF(J18=0,"-",F18-I18)</f>
        <v>-2.777777777777779E-2</v>
      </c>
      <c r="N18" s="48">
        <f>IF(J18=0,"-",I18-L18)</f>
        <v>-0.19900849858356939</v>
      </c>
    </row>
    <row r="19" spans="1:14" x14ac:dyDescent="0.25">
      <c r="A19" s="16">
        <v>19</v>
      </c>
      <c r="B19" s="17" t="s">
        <v>73</v>
      </c>
      <c r="C19" s="23" t="s">
        <v>58</v>
      </c>
      <c r="D19" s="29">
        <v>22</v>
      </c>
      <c r="E19" s="30">
        <v>12</v>
      </c>
      <c r="F19" s="31">
        <f>IF(D19=0,"-",E19/D19)</f>
        <v>0.54545454545454541</v>
      </c>
      <c r="G19" s="35">
        <v>48</v>
      </c>
      <c r="H19" s="36">
        <v>27</v>
      </c>
      <c r="I19" s="37">
        <f>IF(G19=0,"-",H19/G19)</f>
        <v>0.5625</v>
      </c>
      <c r="J19" s="41">
        <v>1737</v>
      </c>
      <c r="K19" s="42">
        <v>894</v>
      </c>
      <c r="L19" s="43">
        <f>IF(J19=0,"-",K19/J19)</f>
        <v>0.51468048359240071</v>
      </c>
      <c r="M19" s="47">
        <f>IF(J19=0,"-",F19-I19)</f>
        <v>-1.7045454545454586E-2</v>
      </c>
      <c r="N19" s="48">
        <f>IF(J19=0,"-",I19-L19)</f>
        <v>4.7819516407599294E-2</v>
      </c>
    </row>
    <row r="20" spans="1:14" x14ac:dyDescent="0.25">
      <c r="A20" s="16">
        <v>2</v>
      </c>
      <c r="B20" s="17" t="s">
        <v>74</v>
      </c>
      <c r="C20" s="23" t="s">
        <v>63</v>
      </c>
      <c r="D20" s="29">
        <v>12</v>
      </c>
      <c r="E20" s="30">
        <v>11</v>
      </c>
      <c r="F20" s="31">
        <f>IF(D20=0,"-",E20/D20)</f>
        <v>0.91666666666666663</v>
      </c>
      <c r="G20" s="35">
        <v>24</v>
      </c>
      <c r="H20" s="36">
        <v>22</v>
      </c>
      <c r="I20" s="37">
        <f>IF(G20=0,"-",H20/G20)</f>
        <v>0.91666666666666663</v>
      </c>
      <c r="J20" s="41">
        <v>780</v>
      </c>
      <c r="K20" s="42">
        <v>494</v>
      </c>
      <c r="L20" s="43">
        <f>IF(J20=0,"-",K20/J20)</f>
        <v>0.6333333333333333</v>
      </c>
      <c r="M20" s="47">
        <f>IF(J20=0,"-",F20-I20)</f>
        <v>0</v>
      </c>
      <c r="N20" s="48">
        <f>IF(J20=0,"-",I20-L20)</f>
        <v>0.28333333333333333</v>
      </c>
    </row>
    <row r="21" spans="1:14" x14ac:dyDescent="0.25">
      <c r="A21" s="16">
        <v>15</v>
      </c>
      <c r="B21" s="17" t="s">
        <v>75</v>
      </c>
      <c r="C21" s="23" t="s">
        <v>76</v>
      </c>
      <c r="D21" s="29">
        <v>12</v>
      </c>
      <c r="E21" s="30">
        <v>7</v>
      </c>
      <c r="F21" s="31">
        <f>IF(D21=0,"-",E21/D21)</f>
        <v>0.58333333333333337</v>
      </c>
      <c r="G21" s="35">
        <v>28</v>
      </c>
      <c r="H21" s="36">
        <v>16</v>
      </c>
      <c r="I21" s="37">
        <f>IF(G21=0,"-",H21/G21)</f>
        <v>0.5714285714285714</v>
      </c>
      <c r="J21" s="41">
        <v>1024</v>
      </c>
      <c r="K21" s="42">
        <v>505</v>
      </c>
      <c r="L21" s="43">
        <f>IF(J21=0,"-",K21/J21)</f>
        <v>0.4931640625</v>
      </c>
      <c r="M21" s="47">
        <f>IF(J21=0,"-",F21-I21)</f>
        <v>1.1904761904761973E-2</v>
      </c>
      <c r="N21" s="48">
        <f>IF(J21=0,"-",I21-L21)</f>
        <v>7.8264508928571397E-2</v>
      </c>
    </row>
    <row r="22" spans="1:14" x14ac:dyDescent="0.25">
      <c r="A22" s="16">
        <v>14</v>
      </c>
      <c r="B22" s="17" t="s">
        <v>77</v>
      </c>
      <c r="C22" s="23" t="s">
        <v>76</v>
      </c>
      <c r="D22" s="29">
        <v>10</v>
      </c>
      <c r="E22" s="30">
        <v>6</v>
      </c>
      <c r="F22" s="31">
        <f>IF(D22=0,"-",E22/D22)</f>
        <v>0.6</v>
      </c>
      <c r="G22" s="35">
        <v>24</v>
      </c>
      <c r="H22" s="36">
        <v>14</v>
      </c>
      <c r="I22" s="37">
        <f>IF(G22=0,"-",H22/G22)</f>
        <v>0.58333333333333337</v>
      </c>
      <c r="J22" s="41">
        <v>845</v>
      </c>
      <c r="K22" s="42">
        <v>458</v>
      </c>
      <c r="L22" s="43">
        <f>IF(J22=0,"-",K22/J22)</f>
        <v>0.5420118343195266</v>
      </c>
      <c r="M22" s="47">
        <f>IF(J22=0,"-",F22-I22)</f>
        <v>1.6666666666666607E-2</v>
      </c>
      <c r="N22" s="48">
        <f>IF(J22=0,"-",I22-L22)</f>
        <v>4.1321499013806773E-2</v>
      </c>
    </row>
    <row r="23" spans="1:14" x14ac:dyDescent="0.25">
      <c r="A23" s="16">
        <v>36</v>
      </c>
      <c r="B23" s="17" t="s">
        <v>78</v>
      </c>
      <c r="C23" s="23" t="s">
        <v>56</v>
      </c>
      <c r="D23" s="29">
        <v>10</v>
      </c>
      <c r="E23" s="30">
        <v>0</v>
      </c>
      <c r="F23" s="31">
        <f>IF(D23=0,"-",E23/D23)</f>
        <v>0</v>
      </c>
      <c r="G23" s="35">
        <v>21</v>
      </c>
      <c r="H23" s="36">
        <v>1</v>
      </c>
      <c r="I23" s="37">
        <f>IF(G23=0,"-",H23/G23)</f>
        <v>4.7619047619047616E-2</v>
      </c>
      <c r="J23" s="41">
        <v>725</v>
      </c>
      <c r="K23" s="42">
        <v>283</v>
      </c>
      <c r="L23" s="43">
        <f>IF(J23=0,"-",K23/J23)</f>
        <v>0.39034482758620692</v>
      </c>
      <c r="M23" s="47">
        <f>IF(J23=0,"-",F23-I23)</f>
        <v>-4.7619047619047616E-2</v>
      </c>
      <c r="N23" s="48">
        <f>IF(J23=0,"-",I23-L23)</f>
        <v>-0.34272577996715931</v>
      </c>
    </row>
    <row r="24" spans="1:14" x14ac:dyDescent="0.25">
      <c r="A24" s="16">
        <v>35</v>
      </c>
      <c r="B24" s="17" t="s">
        <v>79</v>
      </c>
      <c r="C24" s="23" t="s">
        <v>68</v>
      </c>
      <c r="D24" s="29">
        <v>22</v>
      </c>
      <c r="E24" s="30">
        <v>0</v>
      </c>
      <c r="F24" s="31">
        <f>IF(D24=0,"-",E24/D24)</f>
        <v>0</v>
      </c>
      <c r="G24" s="35">
        <v>45</v>
      </c>
      <c r="H24" s="36">
        <v>1</v>
      </c>
      <c r="I24" s="37">
        <f>IF(G24=0,"-",H24/G24)</f>
        <v>2.2222222222222223E-2</v>
      </c>
      <c r="J24" s="41">
        <v>1533</v>
      </c>
      <c r="K24" s="42">
        <v>584</v>
      </c>
      <c r="L24" s="43">
        <f>IF(J24=0,"-",K24/J24)</f>
        <v>0.38095238095238093</v>
      </c>
      <c r="M24" s="47">
        <f>IF(J24=0,"-",F24-I24)</f>
        <v>-2.2222222222222223E-2</v>
      </c>
      <c r="N24" s="48">
        <f>IF(J24=0,"-",I24-L24)</f>
        <v>-0.35873015873015873</v>
      </c>
    </row>
    <row r="25" spans="1:14" x14ac:dyDescent="0.25">
      <c r="A25" s="16">
        <v>22</v>
      </c>
      <c r="B25" s="17" t="s">
        <v>80</v>
      </c>
      <c r="C25" s="23" t="s">
        <v>76</v>
      </c>
      <c r="D25" s="29">
        <v>12</v>
      </c>
      <c r="E25" s="30">
        <v>6</v>
      </c>
      <c r="F25" s="31">
        <f>IF(D25=0,"-",E25/D25)</f>
        <v>0.5</v>
      </c>
      <c r="G25" s="35">
        <v>29</v>
      </c>
      <c r="H25" s="36">
        <v>15</v>
      </c>
      <c r="I25" s="37">
        <f>IF(G25=0,"-",H25/G25)</f>
        <v>0.51724137931034486</v>
      </c>
      <c r="J25" s="41">
        <v>1016</v>
      </c>
      <c r="K25" s="42">
        <v>528</v>
      </c>
      <c r="L25" s="43">
        <f>IF(J25=0,"-",K25/J25)</f>
        <v>0.51968503937007871</v>
      </c>
      <c r="M25" s="47">
        <f>IF(J25=0,"-",F25-I25)</f>
        <v>-1.7241379310344862E-2</v>
      </c>
      <c r="N25" s="48">
        <f>IF(J25=0,"-",I25-L25)</f>
        <v>-2.4436600597338431E-3</v>
      </c>
    </row>
    <row r="26" spans="1:14" x14ac:dyDescent="0.25">
      <c r="A26" s="16">
        <v>23</v>
      </c>
      <c r="B26" s="17" t="s">
        <v>81</v>
      </c>
      <c r="C26" s="23" t="s">
        <v>76</v>
      </c>
      <c r="D26" s="29">
        <v>4</v>
      </c>
      <c r="E26" s="30">
        <v>2</v>
      </c>
      <c r="F26" s="31">
        <f>IF(D26=0,"-",E26/D26)</f>
        <v>0.5</v>
      </c>
      <c r="G26" s="35">
        <v>10</v>
      </c>
      <c r="H26" s="36">
        <v>6</v>
      </c>
      <c r="I26" s="37">
        <f>IF(G26=0,"-",H26/G26)</f>
        <v>0.6</v>
      </c>
      <c r="J26" s="41">
        <v>362</v>
      </c>
      <c r="K26" s="42">
        <v>191</v>
      </c>
      <c r="L26" s="43">
        <f>IF(J26=0,"-",K26/J26)</f>
        <v>0.52762430939226523</v>
      </c>
      <c r="M26" s="47">
        <f>IF(J26=0,"-",F26-I26)</f>
        <v>-9.9999999999999978E-2</v>
      </c>
      <c r="N26" s="48">
        <f>IF(J26=0,"-",I26-L26)</f>
        <v>7.2375690607734744E-2</v>
      </c>
    </row>
    <row r="27" spans="1:14" x14ac:dyDescent="0.25">
      <c r="A27" s="16">
        <v>1</v>
      </c>
      <c r="B27" s="17" t="s">
        <v>82</v>
      </c>
      <c r="C27" s="23" t="s">
        <v>63</v>
      </c>
      <c r="D27" s="29">
        <v>13</v>
      </c>
      <c r="E27" s="30">
        <v>12</v>
      </c>
      <c r="F27" s="31">
        <f>IF(D27=0,"-",E27/D27)</f>
        <v>0.92307692307692313</v>
      </c>
      <c r="G27" s="35">
        <v>27</v>
      </c>
      <c r="H27" s="36">
        <v>24</v>
      </c>
      <c r="I27" s="37">
        <f>IF(G27=0,"-",H27/G27)</f>
        <v>0.88888888888888884</v>
      </c>
      <c r="J27" s="41">
        <v>886</v>
      </c>
      <c r="K27" s="42">
        <v>559</v>
      </c>
      <c r="L27" s="43">
        <f>IF(J27=0,"-",K27/J27)</f>
        <v>0.63092550790067725</v>
      </c>
      <c r="M27" s="47">
        <f>IF(J27=0,"-",F27-I27)</f>
        <v>3.4188034188034289E-2</v>
      </c>
      <c r="N27" s="48">
        <f>IF(J27=0,"-",I27-L27)</f>
        <v>0.25796338098821159</v>
      </c>
    </row>
    <row r="28" spans="1:14" x14ac:dyDescent="0.25">
      <c r="A28" s="16">
        <v>33</v>
      </c>
      <c r="B28" s="17" t="s">
        <v>83</v>
      </c>
      <c r="C28" s="23" t="s">
        <v>68</v>
      </c>
      <c r="D28" s="29">
        <v>24</v>
      </c>
      <c r="E28" s="30">
        <v>1</v>
      </c>
      <c r="F28" s="31">
        <f>IF(D28=0,"-",E28/D28)</f>
        <v>4.1666666666666664E-2</v>
      </c>
      <c r="G28" s="35">
        <v>53</v>
      </c>
      <c r="H28" s="36">
        <v>7</v>
      </c>
      <c r="I28" s="37">
        <f>IF(G28=0,"-",H28/G28)</f>
        <v>0.13207547169811321</v>
      </c>
      <c r="J28" s="41">
        <v>1879</v>
      </c>
      <c r="K28" s="42">
        <v>787</v>
      </c>
      <c r="L28" s="43">
        <f>IF(J28=0,"-",K28/J28)</f>
        <v>0.41883980840872803</v>
      </c>
      <c r="M28" s="47">
        <f>IF(J28=0,"-",F28-I28)</f>
        <v>-9.0408805031446549E-2</v>
      </c>
      <c r="N28" s="48">
        <f>IF(J28=0,"-",I28-L28)</f>
        <v>-0.28676433671061485</v>
      </c>
    </row>
    <row r="29" spans="1:14" x14ac:dyDescent="0.25">
      <c r="A29" s="16">
        <v>21</v>
      </c>
      <c r="B29" s="17" t="s">
        <v>84</v>
      </c>
      <c r="C29" s="23" t="s">
        <v>85</v>
      </c>
      <c r="D29" s="29">
        <v>14</v>
      </c>
      <c r="E29" s="30">
        <v>7</v>
      </c>
      <c r="F29" s="31">
        <f>IF(D29=0,"-",E29/D29)</f>
        <v>0.5</v>
      </c>
      <c r="G29" s="35">
        <v>34</v>
      </c>
      <c r="H29" s="36">
        <v>17</v>
      </c>
      <c r="I29" s="37">
        <f>IF(G29=0,"-",H29/G29)</f>
        <v>0.5</v>
      </c>
      <c r="J29" s="41">
        <v>1239</v>
      </c>
      <c r="K29" s="42">
        <v>647</v>
      </c>
      <c r="L29" s="43">
        <f>IF(J29=0,"-",K29/J29)</f>
        <v>0.52219531880548831</v>
      </c>
      <c r="M29" s="47">
        <f>IF(J29=0,"-",F29-I29)</f>
        <v>0</v>
      </c>
      <c r="N29" s="48">
        <f>IF(J29=0,"-",I29-L29)</f>
        <v>-2.2195318805488307E-2</v>
      </c>
    </row>
    <row r="30" spans="1:14" x14ac:dyDescent="0.25">
      <c r="A30" s="16">
        <v>9</v>
      </c>
      <c r="B30" s="17" t="s">
        <v>86</v>
      </c>
      <c r="C30" s="23" t="s">
        <v>52</v>
      </c>
      <c r="D30" s="29">
        <v>18</v>
      </c>
      <c r="E30" s="30">
        <v>13</v>
      </c>
      <c r="F30" s="31">
        <f>IF(D30=0,"-",E30/D30)</f>
        <v>0.72222222222222221</v>
      </c>
      <c r="G30" s="35">
        <v>45</v>
      </c>
      <c r="H30" s="36">
        <v>28</v>
      </c>
      <c r="I30" s="37">
        <f>IF(G30=0,"-",H30/G30)</f>
        <v>0.62222222222222223</v>
      </c>
      <c r="J30" s="41">
        <v>1644</v>
      </c>
      <c r="K30" s="42">
        <v>879</v>
      </c>
      <c r="L30" s="43">
        <f>IF(J30=0,"-",K30/J30)</f>
        <v>0.53467153284671531</v>
      </c>
      <c r="M30" s="47">
        <f>IF(J30=0,"-",F30-I30)</f>
        <v>9.9999999999999978E-2</v>
      </c>
      <c r="N30" s="48">
        <f>IF(J30=0,"-",I30-L30)</f>
        <v>8.7550689375506918E-2</v>
      </c>
    </row>
    <row r="31" spans="1:14" x14ac:dyDescent="0.25">
      <c r="A31" s="16">
        <v>3</v>
      </c>
      <c r="B31" s="17" t="s">
        <v>87</v>
      </c>
      <c r="C31" s="23" t="s">
        <v>63</v>
      </c>
      <c r="D31" s="29">
        <v>13</v>
      </c>
      <c r="E31" s="30">
        <v>11</v>
      </c>
      <c r="F31" s="31">
        <f>IF(D31=0,"-",E31/D31)</f>
        <v>0.84615384615384615</v>
      </c>
      <c r="G31" s="35">
        <v>26</v>
      </c>
      <c r="H31" s="36">
        <v>22</v>
      </c>
      <c r="I31" s="37">
        <f>IF(G31=0,"-",H31/G31)</f>
        <v>0.84615384615384615</v>
      </c>
      <c r="J31" s="41">
        <v>843</v>
      </c>
      <c r="K31" s="42">
        <v>521</v>
      </c>
      <c r="L31" s="43">
        <f>IF(J31=0,"-",K31/J31)</f>
        <v>0.61803084223013049</v>
      </c>
      <c r="M31" s="47">
        <f>IF(J31=0,"-",F31-I31)</f>
        <v>0</v>
      </c>
      <c r="N31" s="48">
        <f>IF(J31=0,"-",I31-L31)</f>
        <v>0.22812300392371565</v>
      </c>
    </row>
    <row r="32" spans="1:14" x14ac:dyDescent="0.25">
      <c r="A32" s="16">
        <v>18</v>
      </c>
      <c r="B32" s="17" t="s">
        <v>88</v>
      </c>
      <c r="C32" s="23" t="s">
        <v>58</v>
      </c>
      <c r="D32" s="29">
        <v>18</v>
      </c>
      <c r="E32" s="30">
        <v>10</v>
      </c>
      <c r="F32" s="31">
        <f>IF(D32=0,"-",E32/D32)</f>
        <v>0.55555555555555558</v>
      </c>
      <c r="G32" s="35">
        <v>38</v>
      </c>
      <c r="H32" s="36">
        <v>22</v>
      </c>
      <c r="I32" s="37">
        <f>IF(G32=0,"-",H32/G32)</f>
        <v>0.57894736842105265</v>
      </c>
      <c r="J32" s="41">
        <v>1302</v>
      </c>
      <c r="K32" s="42">
        <v>690</v>
      </c>
      <c r="L32" s="43">
        <f>IF(J32=0,"-",K32/J32)</f>
        <v>0.52995391705069128</v>
      </c>
      <c r="M32" s="47">
        <f>IF(J32=0,"-",F32-I32)</f>
        <v>-2.3391812865497075E-2</v>
      </c>
      <c r="N32" s="48">
        <f>IF(J32=0,"-",I32-L32)</f>
        <v>4.8993451370361374E-2</v>
      </c>
    </row>
    <row r="33" spans="1:14" x14ac:dyDescent="0.25">
      <c r="A33" s="16">
        <v>16</v>
      </c>
      <c r="B33" s="17" t="s">
        <v>89</v>
      </c>
      <c r="C33" s="23" t="s">
        <v>85</v>
      </c>
      <c r="D33" s="29">
        <v>14</v>
      </c>
      <c r="E33" s="30">
        <v>8</v>
      </c>
      <c r="F33" s="31">
        <f>IF(D33=0,"-",E33/D33)</f>
        <v>0.5714285714285714</v>
      </c>
      <c r="G33" s="35">
        <v>31</v>
      </c>
      <c r="H33" s="36">
        <v>18</v>
      </c>
      <c r="I33" s="37">
        <f>IF(G33=0,"-",H33/G33)</f>
        <v>0.58064516129032262</v>
      </c>
      <c r="J33" s="41">
        <v>1131</v>
      </c>
      <c r="K33" s="42">
        <v>609</v>
      </c>
      <c r="L33" s="43">
        <f>IF(J33=0,"-",K33/J33)</f>
        <v>0.53846153846153844</v>
      </c>
      <c r="M33" s="47">
        <f>IF(J33=0,"-",F33-I33)</f>
        <v>-9.2165898617512232E-3</v>
      </c>
      <c r="N33" s="48">
        <f>IF(J33=0,"-",I33-L33)</f>
        <v>4.2183622828784184E-2</v>
      </c>
    </row>
    <row r="34" spans="1:14" x14ac:dyDescent="0.25">
      <c r="A34" s="16">
        <v>17</v>
      </c>
      <c r="B34" s="17" t="s">
        <v>90</v>
      </c>
      <c r="C34" s="23" t="s">
        <v>52</v>
      </c>
      <c r="D34" s="29">
        <v>14</v>
      </c>
      <c r="E34" s="30">
        <v>8</v>
      </c>
      <c r="F34" s="31">
        <f>IF(D34=0,"-",E34/D34)</f>
        <v>0.5714285714285714</v>
      </c>
      <c r="G34" s="35">
        <v>30</v>
      </c>
      <c r="H34" s="36">
        <v>17</v>
      </c>
      <c r="I34" s="37">
        <f>IF(G34=0,"-",H34/G34)</f>
        <v>0.56666666666666665</v>
      </c>
      <c r="J34" s="41">
        <v>1080</v>
      </c>
      <c r="K34" s="42">
        <v>537</v>
      </c>
      <c r="L34" s="43">
        <f>IF(J34=0,"-",K34/J34)</f>
        <v>0.49722222222222223</v>
      </c>
      <c r="M34" s="47">
        <f>IF(J34=0,"-",F34-I34)</f>
        <v>4.761904761904745E-3</v>
      </c>
      <c r="N34" s="48">
        <f>IF(J34=0,"-",I34-L34)</f>
        <v>6.944444444444442E-2</v>
      </c>
    </row>
    <row r="35" spans="1:14" x14ac:dyDescent="0.25">
      <c r="A35" s="16">
        <v>26</v>
      </c>
      <c r="B35" s="17" t="s">
        <v>91</v>
      </c>
      <c r="C35" s="23" t="s">
        <v>60</v>
      </c>
      <c r="D35" s="29">
        <v>7</v>
      </c>
      <c r="E35" s="30">
        <v>2</v>
      </c>
      <c r="F35" s="31">
        <f>IF(D35=0,"-",E35/D35)</f>
        <v>0.2857142857142857</v>
      </c>
      <c r="G35" s="35">
        <v>15</v>
      </c>
      <c r="H35" s="36">
        <v>4</v>
      </c>
      <c r="I35" s="37">
        <f>IF(G35=0,"-",H35/G35)</f>
        <v>0.26666666666666666</v>
      </c>
      <c r="J35" s="41">
        <v>546</v>
      </c>
      <c r="K35" s="42">
        <v>250</v>
      </c>
      <c r="L35" s="43">
        <f>IF(J35=0,"-",K35/J35)</f>
        <v>0.45787545787545786</v>
      </c>
      <c r="M35" s="47">
        <f>IF(J35=0,"-",F35-I35)</f>
        <v>1.9047619047619035E-2</v>
      </c>
      <c r="N35" s="48">
        <f>IF(J35=0,"-",I35-L35)</f>
        <v>-0.1912087912087912</v>
      </c>
    </row>
    <row r="36" spans="1:14" x14ac:dyDescent="0.25">
      <c r="A36" s="16">
        <v>24</v>
      </c>
      <c r="B36" s="17" t="s">
        <v>92</v>
      </c>
      <c r="C36" s="23" t="s">
        <v>56</v>
      </c>
      <c r="D36" s="29">
        <v>4</v>
      </c>
      <c r="E36" s="30">
        <v>2</v>
      </c>
      <c r="F36" s="31">
        <f>IF(D36=0,"-",E36/D36)</f>
        <v>0.5</v>
      </c>
      <c r="G36" s="35">
        <v>10</v>
      </c>
      <c r="H36" s="36">
        <v>5</v>
      </c>
      <c r="I36" s="37">
        <f>IF(G36=0,"-",H36/G36)</f>
        <v>0.5</v>
      </c>
      <c r="J36" s="41">
        <v>378</v>
      </c>
      <c r="K36" s="42">
        <v>188</v>
      </c>
      <c r="L36" s="43">
        <f>IF(J36=0,"-",K36/J36)</f>
        <v>0.49735449735449733</v>
      </c>
      <c r="M36" s="47">
        <f>IF(J36=0,"-",F36-I36)</f>
        <v>0</v>
      </c>
      <c r="N36" s="48">
        <f>IF(J36=0,"-",I36-L36)</f>
        <v>2.6455026455026731E-3</v>
      </c>
    </row>
    <row r="37" spans="1:14" x14ac:dyDescent="0.25">
      <c r="A37" s="16">
        <v>29</v>
      </c>
      <c r="B37" s="17" t="s">
        <v>93</v>
      </c>
      <c r="C37" s="23" t="s">
        <v>58</v>
      </c>
      <c r="D37" s="29">
        <v>8</v>
      </c>
      <c r="E37" s="30">
        <v>2</v>
      </c>
      <c r="F37" s="31">
        <f>IF(D37=0,"-",E37/D37)</f>
        <v>0.25</v>
      </c>
      <c r="G37" s="35">
        <v>18</v>
      </c>
      <c r="H37" s="36">
        <v>5</v>
      </c>
      <c r="I37" s="37">
        <f>IF(G37=0,"-",H37/G37)</f>
        <v>0.27777777777777779</v>
      </c>
      <c r="J37" s="41">
        <v>650</v>
      </c>
      <c r="K37" s="42">
        <v>302</v>
      </c>
      <c r="L37" s="43">
        <f>IF(J37=0,"-",K37/J37)</f>
        <v>0.4646153846153846</v>
      </c>
      <c r="M37" s="47">
        <f>IF(J37=0,"-",F37-I37)</f>
        <v>-2.777777777777779E-2</v>
      </c>
      <c r="N37" s="48">
        <f>IF(J37=0,"-",I37-L37)</f>
        <v>-0.18683760683760681</v>
      </c>
    </row>
    <row r="38" spans="1:14" x14ac:dyDescent="0.25">
      <c r="A38" s="16">
        <v>13</v>
      </c>
      <c r="B38" s="17" t="s">
        <v>94</v>
      </c>
      <c r="C38" s="23" t="s">
        <v>60</v>
      </c>
      <c r="D38" s="29">
        <v>11</v>
      </c>
      <c r="E38" s="30">
        <v>7</v>
      </c>
      <c r="F38" s="31">
        <f>IF(D38=0,"-",E38/D38)</f>
        <v>0.63636363636363635</v>
      </c>
      <c r="G38" s="35">
        <v>26</v>
      </c>
      <c r="H38" s="36">
        <v>16</v>
      </c>
      <c r="I38" s="37">
        <f>IF(G38=0,"-",H38/G38)</f>
        <v>0.61538461538461542</v>
      </c>
      <c r="J38" s="41">
        <v>931</v>
      </c>
      <c r="K38" s="42">
        <v>491</v>
      </c>
      <c r="L38" s="43">
        <f>IF(J38=0,"-",K38/J38)</f>
        <v>0.527389903329753</v>
      </c>
      <c r="M38" s="47">
        <f>IF(J38=0,"-",F38-I38)</f>
        <v>2.0979020979020935E-2</v>
      </c>
      <c r="N38" s="48">
        <f>IF(J38=0,"-",I38-L38)</f>
        <v>8.7994712054862423E-2</v>
      </c>
    </row>
    <row r="39" spans="1:14" x14ac:dyDescent="0.25">
      <c r="A39" s="16">
        <v>34</v>
      </c>
      <c r="B39" s="17" t="s">
        <v>95</v>
      </c>
      <c r="C39" s="23" t="s">
        <v>68</v>
      </c>
      <c r="D39" s="29">
        <v>24</v>
      </c>
      <c r="E39" s="30">
        <v>0</v>
      </c>
      <c r="F39" s="31">
        <f>IF(D39=0,"-",E39/D39)</f>
        <v>0</v>
      </c>
      <c r="G39" s="35">
        <v>53</v>
      </c>
      <c r="H39" s="36">
        <v>5</v>
      </c>
      <c r="I39" s="37">
        <f>IF(G39=0,"-",H39/G39)</f>
        <v>9.4339622641509441E-2</v>
      </c>
      <c r="J39" s="41">
        <v>1825</v>
      </c>
      <c r="K39" s="42">
        <v>716</v>
      </c>
      <c r="L39" s="43">
        <f>IF(J39=0,"-",K39/J39)</f>
        <v>0.39232876712328768</v>
      </c>
      <c r="M39" s="47">
        <f>IF(J39=0,"-",F39-I39)</f>
        <v>-9.4339622641509441E-2</v>
      </c>
      <c r="N39" s="48">
        <f>IF(J39=0,"-",I39-L39)</f>
        <v>-0.29798914448177827</v>
      </c>
    </row>
    <row r="40" spans="1:14" x14ac:dyDescent="0.25">
      <c r="A40" s="16">
        <v>12</v>
      </c>
      <c r="B40" s="17" t="s">
        <v>96</v>
      </c>
      <c r="C40" s="23" t="s">
        <v>85</v>
      </c>
      <c r="D40" s="29">
        <v>14</v>
      </c>
      <c r="E40" s="30">
        <v>9</v>
      </c>
      <c r="F40" s="31">
        <f>IF(D40=0,"-",E40/D40)</f>
        <v>0.6428571428571429</v>
      </c>
      <c r="G40" s="35">
        <v>31</v>
      </c>
      <c r="H40" s="36">
        <v>19</v>
      </c>
      <c r="I40" s="37">
        <f>IF(G40=0,"-",H40/G40)</f>
        <v>0.61290322580645162</v>
      </c>
      <c r="J40" s="41">
        <v>1100</v>
      </c>
      <c r="K40" s="42">
        <v>594</v>
      </c>
      <c r="L40" s="43">
        <f>IF(J40=0,"-",K40/J40)</f>
        <v>0.54</v>
      </c>
      <c r="M40" s="47">
        <f>IF(J40=0,"-",F40-I40)</f>
        <v>2.9953917050691281E-2</v>
      </c>
      <c r="N40" s="48">
        <f>IF(J40=0,"-",I40-L40)</f>
        <v>7.2903225806451588E-2</v>
      </c>
    </row>
    <row r="41" spans="1:14" ht="15.75" thickBot="1" x14ac:dyDescent="0.3">
      <c r="A41" s="18">
        <v>5</v>
      </c>
      <c r="B41" s="19" t="s">
        <v>97</v>
      </c>
      <c r="C41" s="24" t="s">
        <v>56</v>
      </c>
      <c r="D41" s="32">
        <v>5</v>
      </c>
      <c r="E41" s="33">
        <v>4</v>
      </c>
      <c r="F41" s="34">
        <f>IF(D41=0,"-",E41/D41)</f>
        <v>0.8</v>
      </c>
      <c r="G41" s="38">
        <v>12</v>
      </c>
      <c r="H41" s="39">
        <v>8</v>
      </c>
      <c r="I41" s="40">
        <f>IF(G41=0,"-",H41/G41)</f>
        <v>0.66666666666666663</v>
      </c>
      <c r="J41" s="44">
        <v>445</v>
      </c>
      <c r="K41" s="45">
        <v>217</v>
      </c>
      <c r="L41" s="46">
        <f>IF(J41=0,"-",K41/J41)</f>
        <v>0.48764044943820223</v>
      </c>
      <c r="M41" s="49">
        <f>IF(J41=0,"-",F41-I41)</f>
        <v>0.13333333333333341</v>
      </c>
      <c r="N41" s="50">
        <f>IF(J41=0,"-",I41-L41)</f>
        <v>0.1790262172284644</v>
      </c>
    </row>
    <row r="42" spans="1:14" ht="15.75" hidden="1" thickTop="1" x14ac:dyDescent="0.25"/>
  </sheetData>
  <sheetProtection password="95B5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/>
  </sheetViews>
  <sheetFormatPr defaultColWidth="0" defaultRowHeight="15" zeroHeight="1" x14ac:dyDescent="0.25"/>
  <cols>
    <col min="1" max="1" width="8.7109375" style="1" customWidth="1"/>
    <col min="2" max="3" width="40.7109375" customWidth="1"/>
    <col min="4" max="5" width="9.140625" style="3" customWidth="1"/>
    <col min="6" max="6" width="9.140625" style="4" customWidth="1"/>
    <col min="7" max="8" width="9.140625" style="3" customWidth="1"/>
    <col min="9" max="9" width="9.140625" style="4" customWidth="1"/>
    <col min="10" max="11" width="9.140625" style="3" customWidth="1"/>
    <col min="12" max="12" width="9.140625" style="4" customWidth="1"/>
    <col min="13" max="14" width="9.140625" style="5" customWidth="1"/>
    <col min="15" max="16384" width="9.140625" hidden="1"/>
  </cols>
  <sheetData>
    <row r="1" spans="1:14" ht="18" thickTop="1" x14ac:dyDescent="0.3">
      <c r="A1" s="6"/>
      <c r="B1" s="7" t="s">
        <v>149</v>
      </c>
      <c r="C1" s="7"/>
      <c r="D1" s="25"/>
      <c r="E1" s="8" t="s">
        <v>3</v>
      </c>
      <c r="F1" s="9"/>
      <c r="G1" s="25"/>
      <c r="H1" s="8" t="s">
        <v>4</v>
      </c>
      <c r="I1" s="9"/>
      <c r="J1" s="25"/>
      <c r="K1" s="8" t="s">
        <v>5</v>
      </c>
      <c r="L1" s="20"/>
      <c r="M1" s="10" t="s">
        <v>6</v>
      </c>
      <c r="N1" s="11"/>
    </row>
    <row r="2" spans="1:14" ht="17.25" x14ac:dyDescent="0.3">
      <c r="A2" s="12" t="s">
        <v>0</v>
      </c>
      <c r="B2" s="13" t="s">
        <v>1</v>
      </c>
      <c r="C2" s="22" t="s">
        <v>2</v>
      </c>
      <c r="D2" s="26" t="s">
        <v>7</v>
      </c>
      <c r="E2" s="14" t="s">
        <v>8</v>
      </c>
      <c r="F2" s="27" t="s">
        <v>9</v>
      </c>
      <c r="G2" s="26" t="s">
        <v>7</v>
      </c>
      <c r="H2" s="14" t="s">
        <v>8</v>
      </c>
      <c r="I2" s="27" t="s">
        <v>9</v>
      </c>
      <c r="J2" s="26" t="s">
        <v>7</v>
      </c>
      <c r="K2" s="14" t="s">
        <v>8</v>
      </c>
      <c r="L2" s="21" t="s">
        <v>9</v>
      </c>
      <c r="M2" s="28" t="s">
        <v>10</v>
      </c>
      <c r="N2" s="15" t="s">
        <v>11</v>
      </c>
    </row>
    <row r="3" spans="1:14" x14ac:dyDescent="0.25">
      <c r="A3" s="16"/>
      <c r="B3" s="17" t="s">
        <v>51</v>
      </c>
      <c r="C3" s="23" t="s">
        <v>52</v>
      </c>
      <c r="D3" s="29">
        <v>0</v>
      </c>
      <c r="E3" s="30">
        <v>0</v>
      </c>
      <c r="F3" s="31" t="str">
        <f>IF(D3=0,"-",E3/D3)</f>
        <v>-</v>
      </c>
      <c r="G3" s="35">
        <v>0</v>
      </c>
      <c r="H3" s="36">
        <v>0</v>
      </c>
      <c r="I3" s="37" t="str">
        <f>IF(G3=0,"-",H3/G3)</f>
        <v>-</v>
      </c>
      <c r="J3" s="41">
        <v>0</v>
      </c>
      <c r="K3" s="42">
        <v>0</v>
      </c>
      <c r="L3" s="43" t="str">
        <f>IF(J3=0,"-",K3/J3)</f>
        <v>-</v>
      </c>
      <c r="M3" s="47" t="str">
        <f>IF(J3=0,"-",F3-I3)</f>
        <v>-</v>
      </c>
      <c r="N3" s="48" t="str">
        <f>IF(J3=0,"-",I3-L3)</f>
        <v>-</v>
      </c>
    </row>
    <row r="4" spans="1:14" x14ac:dyDescent="0.25">
      <c r="A4" s="16">
        <v>17</v>
      </c>
      <c r="B4" s="17" t="s">
        <v>53</v>
      </c>
      <c r="C4" s="23" t="s">
        <v>52</v>
      </c>
      <c r="D4" s="29">
        <v>2</v>
      </c>
      <c r="E4" s="30">
        <v>0</v>
      </c>
      <c r="F4" s="31">
        <f>IF(D4=0,"-",E4/D4)</f>
        <v>0</v>
      </c>
      <c r="G4" s="35">
        <v>6</v>
      </c>
      <c r="H4" s="36">
        <v>2</v>
      </c>
      <c r="I4" s="37">
        <f>IF(G4=0,"-",H4/G4)</f>
        <v>0.33333333333333331</v>
      </c>
      <c r="J4" s="41">
        <v>231</v>
      </c>
      <c r="K4" s="42">
        <v>109</v>
      </c>
      <c r="L4" s="43">
        <f>IF(J4=0,"-",K4/J4)</f>
        <v>0.47186147186147187</v>
      </c>
      <c r="M4" s="47">
        <f>IF(J4=0,"-",F4-I4)</f>
        <v>-0.33333333333333331</v>
      </c>
      <c r="N4" s="48">
        <f>IF(J4=0,"-",I4-L4)</f>
        <v>-0.13852813852813856</v>
      </c>
    </row>
    <row r="5" spans="1:14" x14ac:dyDescent="0.25">
      <c r="A5" s="16"/>
      <c r="B5" s="17" t="s">
        <v>54</v>
      </c>
      <c r="C5" s="23" t="s">
        <v>52</v>
      </c>
      <c r="D5" s="29">
        <v>0</v>
      </c>
      <c r="E5" s="30">
        <v>0</v>
      </c>
      <c r="F5" s="31" t="str">
        <f>IF(D5=0,"-",E5/D5)</f>
        <v>-</v>
      </c>
      <c r="G5" s="35">
        <v>0</v>
      </c>
      <c r="H5" s="36">
        <v>0</v>
      </c>
      <c r="I5" s="37" t="str">
        <f>IF(G5=0,"-",H5/G5)</f>
        <v>-</v>
      </c>
      <c r="J5" s="41">
        <v>0</v>
      </c>
      <c r="K5" s="42">
        <v>0</v>
      </c>
      <c r="L5" s="43" t="str">
        <f>IF(J5=0,"-",K5/J5)</f>
        <v>-</v>
      </c>
      <c r="M5" s="47" t="str">
        <f>IF(J5=0,"-",F5-I5)</f>
        <v>-</v>
      </c>
      <c r="N5" s="48" t="str">
        <f>IF(J5=0,"-",I5-L5)</f>
        <v>-</v>
      </c>
    </row>
    <row r="6" spans="1:14" x14ac:dyDescent="0.25">
      <c r="A6" s="16">
        <v>12</v>
      </c>
      <c r="B6" s="17" t="s">
        <v>55</v>
      </c>
      <c r="C6" s="23" t="s">
        <v>56</v>
      </c>
      <c r="D6" s="29">
        <v>4</v>
      </c>
      <c r="E6" s="30">
        <v>1</v>
      </c>
      <c r="F6" s="31">
        <f>IF(D6=0,"-",E6/D6)</f>
        <v>0.25</v>
      </c>
      <c r="G6" s="35">
        <v>8</v>
      </c>
      <c r="H6" s="36">
        <v>2</v>
      </c>
      <c r="I6" s="37">
        <f>IF(G6=0,"-",H6/G6)</f>
        <v>0.25</v>
      </c>
      <c r="J6" s="41">
        <v>284</v>
      </c>
      <c r="K6" s="42">
        <v>126</v>
      </c>
      <c r="L6" s="43">
        <f>IF(J6=0,"-",K6/J6)</f>
        <v>0.44366197183098594</v>
      </c>
      <c r="M6" s="47">
        <f>IF(J6=0,"-",F6-I6)</f>
        <v>0</v>
      </c>
      <c r="N6" s="48">
        <f>IF(J6=0,"-",I6-L6)</f>
        <v>-0.19366197183098594</v>
      </c>
    </row>
    <row r="7" spans="1:14" x14ac:dyDescent="0.25">
      <c r="A7" s="16"/>
      <c r="B7" s="17" t="s">
        <v>57</v>
      </c>
      <c r="C7" s="23" t="s">
        <v>58</v>
      </c>
      <c r="D7" s="29">
        <v>0</v>
      </c>
      <c r="E7" s="30">
        <v>0</v>
      </c>
      <c r="F7" s="31" t="str">
        <f>IF(D7=0,"-",E7/D7)</f>
        <v>-</v>
      </c>
      <c r="G7" s="35">
        <v>0</v>
      </c>
      <c r="H7" s="36">
        <v>0</v>
      </c>
      <c r="I7" s="37" t="str">
        <f>IF(G7=0,"-",H7/G7)</f>
        <v>-</v>
      </c>
      <c r="J7" s="41">
        <v>0</v>
      </c>
      <c r="K7" s="42">
        <v>0</v>
      </c>
      <c r="L7" s="43" t="str">
        <f>IF(J7=0,"-",K7/J7)</f>
        <v>-</v>
      </c>
      <c r="M7" s="47" t="str">
        <f>IF(J7=0,"-",F7-I7)</f>
        <v>-</v>
      </c>
      <c r="N7" s="48" t="str">
        <f>IF(J7=0,"-",I7-L7)</f>
        <v>-</v>
      </c>
    </row>
    <row r="8" spans="1:14" x14ac:dyDescent="0.25">
      <c r="A8" s="16">
        <v>7</v>
      </c>
      <c r="B8" s="17" t="s">
        <v>59</v>
      </c>
      <c r="C8" s="23" t="s">
        <v>60</v>
      </c>
      <c r="D8" s="29">
        <v>6</v>
      </c>
      <c r="E8" s="30">
        <v>3</v>
      </c>
      <c r="F8" s="31">
        <f>IF(D8=0,"-",E8/D8)</f>
        <v>0.5</v>
      </c>
      <c r="G8" s="35">
        <v>16</v>
      </c>
      <c r="H8" s="36">
        <v>7</v>
      </c>
      <c r="I8" s="37">
        <f>IF(G8=0,"-",H8/G8)</f>
        <v>0.4375</v>
      </c>
      <c r="J8" s="41">
        <v>548</v>
      </c>
      <c r="K8" s="42">
        <v>259</v>
      </c>
      <c r="L8" s="43">
        <f>IF(J8=0,"-",K8/J8)</f>
        <v>0.47262773722627738</v>
      </c>
      <c r="M8" s="47">
        <f>IF(J8=0,"-",F8-I8)</f>
        <v>6.25E-2</v>
      </c>
      <c r="N8" s="48">
        <f>IF(J8=0,"-",I8-L8)</f>
        <v>-3.5127737226277378E-2</v>
      </c>
    </row>
    <row r="9" spans="1:14" x14ac:dyDescent="0.25">
      <c r="A9" s="16">
        <v>13</v>
      </c>
      <c r="B9" s="17" t="s">
        <v>61</v>
      </c>
      <c r="C9" s="23" t="s">
        <v>56</v>
      </c>
      <c r="D9" s="29">
        <v>12</v>
      </c>
      <c r="E9" s="30">
        <v>2</v>
      </c>
      <c r="F9" s="31">
        <f>IF(D9=0,"-",E9/D9)</f>
        <v>0.16666666666666666</v>
      </c>
      <c r="G9" s="35">
        <v>27</v>
      </c>
      <c r="H9" s="36">
        <v>7</v>
      </c>
      <c r="I9" s="37">
        <f>IF(G9=0,"-",H9/G9)</f>
        <v>0.25925925925925924</v>
      </c>
      <c r="J9" s="41">
        <v>975</v>
      </c>
      <c r="K9" s="42">
        <v>442</v>
      </c>
      <c r="L9" s="43">
        <f>IF(J9=0,"-",K9/J9)</f>
        <v>0.45333333333333331</v>
      </c>
      <c r="M9" s="47">
        <f>IF(J9=0,"-",F9-I9)</f>
        <v>-9.2592592592592587E-2</v>
      </c>
      <c r="N9" s="48">
        <f>IF(J9=0,"-",I9-L9)</f>
        <v>-0.19407407407407407</v>
      </c>
    </row>
    <row r="10" spans="1:14" x14ac:dyDescent="0.25">
      <c r="A10" s="16"/>
      <c r="B10" s="17" t="s">
        <v>62</v>
      </c>
      <c r="C10" s="23" t="s">
        <v>63</v>
      </c>
      <c r="D10" s="29">
        <v>0</v>
      </c>
      <c r="E10" s="30">
        <v>0</v>
      </c>
      <c r="F10" s="31" t="str">
        <f>IF(D10=0,"-",E10/D10)</f>
        <v>-</v>
      </c>
      <c r="G10" s="35">
        <v>0</v>
      </c>
      <c r="H10" s="36">
        <v>0</v>
      </c>
      <c r="I10" s="37" t="str">
        <f>IF(G10=0,"-",H10/G10)</f>
        <v>-</v>
      </c>
      <c r="J10" s="41">
        <v>96</v>
      </c>
      <c r="K10" s="42">
        <v>96</v>
      </c>
      <c r="L10" s="43">
        <f>IF(J10=0,"-",K10/J10)</f>
        <v>1</v>
      </c>
      <c r="M10" s="47" t="e">
        <f>IF(J10=0,"-",F10-I10)</f>
        <v>#VALUE!</v>
      </c>
      <c r="N10" s="48" t="e">
        <f>IF(J10=0,"-",I10-L10)</f>
        <v>#VALUE!</v>
      </c>
    </row>
    <row r="11" spans="1:14" x14ac:dyDescent="0.25">
      <c r="A11" s="16"/>
      <c r="B11" s="17" t="s">
        <v>64</v>
      </c>
      <c r="C11" s="23" t="s">
        <v>52</v>
      </c>
      <c r="D11" s="29">
        <v>0</v>
      </c>
      <c r="E11" s="30">
        <v>0</v>
      </c>
      <c r="F11" s="31" t="str">
        <f>IF(D11=0,"-",E11/D11)</f>
        <v>-</v>
      </c>
      <c r="G11" s="35">
        <v>0</v>
      </c>
      <c r="H11" s="36">
        <v>0</v>
      </c>
      <c r="I11" s="37" t="str">
        <f>IF(G11=0,"-",H11/G11)</f>
        <v>-</v>
      </c>
      <c r="J11" s="41">
        <v>0</v>
      </c>
      <c r="K11" s="42">
        <v>0</v>
      </c>
      <c r="L11" s="43" t="str">
        <f>IF(J11=0,"-",K11/J11)</f>
        <v>-</v>
      </c>
      <c r="M11" s="47" t="str">
        <f>IF(J11=0,"-",F11-I11)</f>
        <v>-</v>
      </c>
      <c r="N11" s="48" t="str">
        <f>IF(J11=0,"-",I11-L11)</f>
        <v>-</v>
      </c>
    </row>
    <row r="12" spans="1:14" x14ac:dyDescent="0.25">
      <c r="A12" s="16">
        <v>2</v>
      </c>
      <c r="B12" s="17" t="s">
        <v>65</v>
      </c>
      <c r="C12" s="23" t="s">
        <v>60</v>
      </c>
      <c r="D12" s="29">
        <v>12</v>
      </c>
      <c r="E12" s="30">
        <v>8</v>
      </c>
      <c r="F12" s="31">
        <f>IF(D12=0,"-",E12/D12)</f>
        <v>0.66666666666666663</v>
      </c>
      <c r="G12" s="35">
        <v>26</v>
      </c>
      <c r="H12" s="36">
        <v>16</v>
      </c>
      <c r="I12" s="37">
        <f>IF(G12=0,"-",H12/G12)</f>
        <v>0.61538461538461542</v>
      </c>
      <c r="J12" s="41">
        <v>885</v>
      </c>
      <c r="K12" s="42">
        <v>444</v>
      </c>
      <c r="L12" s="43">
        <f>IF(J12=0,"-",K12/J12)</f>
        <v>0.50169491525423726</v>
      </c>
      <c r="M12" s="47">
        <f>IF(J12=0,"-",F12-I12)</f>
        <v>5.1282051282051211E-2</v>
      </c>
      <c r="N12" s="48">
        <f>IF(J12=0,"-",I12-L12)</f>
        <v>0.11368970013037816</v>
      </c>
    </row>
    <row r="13" spans="1:14" x14ac:dyDescent="0.25">
      <c r="A13" s="16"/>
      <c r="B13" s="17" t="s">
        <v>66</v>
      </c>
      <c r="C13" s="23" t="s">
        <v>56</v>
      </c>
      <c r="D13" s="29">
        <v>0</v>
      </c>
      <c r="E13" s="30">
        <v>0</v>
      </c>
      <c r="F13" s="31" t="str">
        <f>IF(D13=0,"-",E13/D13)</f>
        <v>-</v>
      </c>
      <c r="G13" s="35">
        <v>0</v>
      </c>
      <c r="H13" s="36">
        <v>0</v>
      </c>
      <c r="I13" s="37" t="str">
        <f>IF(G13=0,"-",H13/G13)</f>
        <v>-</v>
      </c>
      <c r="J13" s="41">
        <v>0</v>
      </c>
      <c r="K13" s="42">
        <v>0</v>
      </c>
      <c r="L13" s="43" t="str">
        <f>IF(J13=0,"-",K13/J13)</f>
        <v>-</v>
      </c>
      <c r="M13" s="47" t="str">
        <f>IF(J13=0,"-",F13-I13)</f>
        <v>-</v>
      </c>
      <c r="N13" s="48" t="str">
        <f>IF(J13=0,"-",I13-L13)</f>
        <v>-</v>
      </c>
    </row>
    <row r="14" spans="1:14" x14ac:dyDescent="0.25">
      <c r="A14" s="16"/>
      <c r="B14" s="17" t="s">
        <v>67</v>
      </c>
      <c r="C14" s="23" t="s">
        <v>68</v>
      </c>
      <c r="D14" s="29">
        <v>0</v>
      </c>
      <c r="E14" s="30">
        <v>0</v>
      </c>
      <c r="F14" s="31" t="str">
        <f>IF(D14=0,"-",E14/D14)</f>
        <v>-</v>
      </c>
      <c r="G14" s="35">
        <v>0</v>
      </c>
      <c r="H14" s="36">
        <v>0</v>
      </c>
      <c r="I14" s="37" t="str">
        <f>IF(G14=0,"-",H14/G14)</f>
        <v>-</v>
      </c>
      <c r="J14" s="41">
        <v>0</v>
      </c>
      <c r="K14" s="42">
        <v>0</v>
      </c>
      <c r="L14" s="43" t="str">
        <f>IF(J14=0,"-",K14/J14)</f>
        <v>-</v>
      </c>
      <c r="M14" s="47" t="str">
        <f>IF(J14=0,"-",F14-I14)</f>
        <v>-</v>
      </c>
      <c r="N14" s="48" t="str">
        <f>IF(J14=0,"-",I14-L14)</f>
        <v>-</v>
      </c>
    </row>
    <row r="15" spans="1:14" x14ac:dyDescent="0.25">
      <c r="A15" s="16">
        <v>16</v>
      </c>
      <c r="B15" s="17" t="s">
        <v>69</v>
      </c>
      <c r="C15" s="23" t="s">
        <v>56</v>
      </c>
      <c r="D15" s="29">
        <v>5</v>
      </c>
      <c r="E15" s="30">
        <v>0</v>
      </c>
      <c r="F15" s="31">
        <f>IF(D15=0,"-",E15/D15)</f>
        <v>0</v>
      </c>
      <c r="G15" s="35">
        <v>11</v>
      </c>
      <c r="H15" s="36">
        <v>1</v>
      </c>
      <c r="I15" s="37">
        <f>IF(G15=0,"-",H15/G15)</f>
        <v>9.0909090909090912E-2</v>
      </c>
      <c r="J15" s="41">
        <v>377</v>
      </c>
      <c r="K15" s="42">
        <v>150</v>
      </c>
      <c r="L15" s="43">
        <f>IF(J15=0,"-",K15/J15)</f>
        <v>0.39787798408488062</v>
      </c>
      <c r="M15" s="47">
        <f>IF(J15=0,"-",F15-I15)</f>
        <v>-9.0909090909090912E-2</v>
      </c>
      <c r="N15" s="48">
        <f>IF(J15=0,"-",I15-L15)</f>
        <v>-0.30696889317578968</v>
      </c>
    </row>
    <row r="16" spans="1:14" x14ac:dyDescent="0.25">
      <c r="A16" s="16">
        <v>10</v>
      </c>
      <c r="B16" s="17" t="s">
        <v>70</v>
      </c>
      <c r="C16" s="23" t="s">
        <v>56</v>
      </c>
      <c r="D16" s="29">
        <v>9</v>
      </c>
      <c r="E16" s="30">
        <v>3</v>
      </c>
      <c r="F16" s="31">
        <f>IF(D16=0,"-",E16/D16)</f>
        <v>0.33333333333333331</v>
      </c>
      <c r="G16" s="35">
        <v>20</v>
      </c>
      <c r="H16" s="36">
        <v>8</v>
      </c>
      <c r="I16" s="37">
        <f>IF(G16=0,"-",H16/G16)</f>
        <v>0.4</v>
      </c>
      <c r="J16" s="41">
        <v>740</v>
      </c>
      <c r="K16" s="42">
        <v>361</v>
      </c>
      <c r="L16" s="43">
        <f>IF(J16=0,"-",K16/J16)</f>
        <v>0.48783783783783785</v>
      </c>
      <c r="M16" s="47">
        <f>IF(J16=0,"-",F16-I16)</f>
        <v>-6.6666666666666707E-2</v>
      </c>
      <c r="N16" s="48">
        <f>IF(J16=0,"-",I16-L16)</f>
        <v>-8.7837837837837829E-2</v>
      </c>
    </row>
    <row r="17" spans="1:14" x14ac:dyDescent="0.25">
      <c r="A17" s="16"/>
      <c r="B17" s="17" t="s">
        <v>71</v>
      </c>
      <c r="C17" s="23" t="s">
        <v>58</v>
      </c>
      <c r="D17" s="29">
        <v>0</v>
      </c>
      <c r="E17" s="30">
        <v>0</v>
      </c>
      <c r="F17" s="31" t="str">
        <f>IF(D17=0,"-",E17/D17)</f>
        <v>-</v>
      </c>
      <c r="G17" s="35">
        <v>0</v>
      </c>
      <c r="H17" s="36">
        <v>0</v>
      </c>
      <c r="I17" s="37" t="str">
        <f>IF(G17=0,"-",H17/G17)</f>
        <v>-</v>
      </c>
      <c r="J17" s="41">
        <v>0</v>
      </c>
      <c r="K17" s="42">
        <v>0</v>
      </c>
      <c r="L17" s="43" t="str">
        <f>IF(J17=0,"-",K17/J17)</f>
        <v>-</v>
      </c>
      <c r="M17" s="47" t="str">
        <f>IF(J17=0,"-",F17-I17)</f>
        <v>-</v>
      </c>
      <c r="N17" s="48" t="str">
        <f>IF(J17=0,"-",I17-L17)</f>
        <v>-</v>
      </c>
    </row>
    <row r="18" spans="1:14" x14ac:dyDescent="0.25">
      <c r="A18" s="16">
        <v>9</v>
      </c>
      <c r="B18" s="17" t="s">
        <v>72</v>
      </c>
      <c r="C18" s="23" t="s">
        <v>60</v>
      </c>
      <c r="D18" s="29">
        <v>11</v>
      </c>
      <c r="E18" s="30">
        <v>4</v>
      </c>
      <c r="F18" s="31">
        <f>IF(D18=0,"-",E18/D18)</f>
        <v>0.36363636363636365</v>
      </c>
      <c r="G18" s="35">
        <v>22</v>
      </c>
      <c r="H18" s="36">
        <v>8</v>
      </c>
      <c r="I18" s="37">
        <f>IF(G18=0,"-",H18/G18)</f>
        <v>0.36363636363636365</v>
      </c>
      <c r="J18" s="41">
        <v>725</v>
      </c>
      <c r="K18" s="42">
        <v>336</v>
      </c>
      <c r="L18" s="43">
        <f>IF(J18=0,"-",K18/J18)</f>
        <v>0.46344827586206899</v>
      </c>
      <c r="M18" s="47">
        <f>IF(J18=0,"-",F18-I18)</f>
        <v>0</v>
      </c>
      <c r="N18" s="48">
        <f>IF(J18=0,"-",I18-L18)</f>
        <v>-9.9811912225705346E-2</v>
      </c>
    </row>
    <row r="19" spans="1:14" x14ac:dyDescent="0.25">
      <c r="A19" s="16"/>
      <c r="B19" s="17" t="s">
        <v>73</v>
      </c>
      <c r="C19" s="23" t="s">
        <v>58</v>
      </c>
      <c r="D19" s="29">
        <v>0</v>
      </c>
      <c r="E19" s="30">
        <v>0</v>
      </c>
      <c r="F19" s="31" t="str">
        <f>IF(D19=0,"-",E19/D19)</f>
        <v>-</v>
      </c>
      <c r="G19" s="35">
        <v>0</v>
      </c>
      <c r="H19" s="36">
        <v>0</v>
      </c>
      <c r="I19" s="37" t="str">
        <f>IF(G19=0,"-",H19/G19)</f>
        <v>-</v>
      </c>
      <c r="J19" s="41">
        <v>0</v>
      </c>
      <c r="K19" s="42">
        <v>0</v>
      </c>
      <c r="L19" s="43" t="str">
        <f>IF(J19=0,"-",K19/J19)</f>
        <v>-</v>
      </c>
      <c r="M19" s="47" t="str">
        <f>IF(J19=0,"-",F19-I19)</f>
        <v>-</v>
      </c>
      <c r="N19" s="48" t="str">
        <f>IF(J19=0,"-",I19-L19)</f>
        <v>-</v>
      </c>
    </row>
    <row r="20" spans="1:14" x14ac:dyDescent="0.25">
      <c r="A20" s="16"/>
      <c r="B20" s="17" t="s">
        <v>74</v>
      </c>
      <c r="C20" s="23" t="s">
        <v>63</v>
      </c>
      <c r="D20" s="29">
        <v>0</v>
      </c>
      <c r="E20" s="30">
        <v>0</v>
      </c>
      <c r="F20" s="31" t="str">
        <f>IF(D20=0,"-",E20/D20)</f>
        <v>-</v>
      </c>
      <c r="G20" s="35">
        <v>0</v>
      </c>
      <c r="H20" s="36">
        <v>0</v>
      </c>
      <c r="I20" s="37" t="str">
        <f>IF(G20=0,"-",H20/G20)</f>
        <v>-</v>
      </c>
      <c r="J20" s="41">
        <v>96</v>
      </c>
      <c r="K20" s="42">
        <v>96</v>
      </c>
      <c r="L20" s="43">
        <f>IF(J20=0,"-",K20/J20)</f>
        <v>1</v>
      </c>
      <c r="M20" s="47" t="e">
        <f>IF(J20=0,"-",F20-I20)</f>
        <v>#VALUE!</v>
      </c>
      <c r="N20" s="48" t="e">
        <f>IF(J20=0,"-",I20-L20)</f>
        <v>#VALUE!</v>
      </c>
    </row>
    <row r="21" spans="1:14" x14ac:dyDescent="0.25">
      <c r="A21" s="16">
        <v>8</v>
      </c>
      <c r="B21" s="17" t="s">
        <v>75</v>
      </c>
      <c r="C21" s="23" t="s">
        <v>76</v>
      </c>
      <c r="D21" s="29">
        <v>12</v>
      </c>
      <c r="E21" s="30">
        <v>5</v>
      </c>
      <c r="F21" s="31">
        <f>IF(D21=0,"-",E21/D21)</f>
        <v>0.41666666666666669</v>
      </c>
      <c r="G21" s="35">
        <v>29</v>
      </c>
      <c r="H21" s="36">
        <v>13</v>
      </c>
      <c r="I21" s="37">
        <f>IF(G21=0,"-",H21/G21)</f>
        <v>0.44827586206896552</v>
      </c>
      <c r="J21" s="41">
        <v>1105</v>
      </c>
      <c r="K21" s="42">
        <v>543</v>
      </c>
      <c r="L21" s="43">
        <f>IF(J21=0,"-",K21/J21)</f>
        <v>0.49140271493212667</v>
      </c>
      <c r="M21" s="47">
        <f>IF(J21=0,"-",F21-I21)</f>
        <v>-3.160919540229884E-2</v>
      </c>
      <c r="N21" s="48">
        <f>IF(J21=0,"-",I21-L21)</f>
        <v>-4.3126852863161147E-2</v>
      </c>
    </row>
    <row r="22" spans="1:14" x14ac:dyDescent="0.25">
      <c r="A22" s="16">
        <v>6</v>
      </c>
      <c r="B22" s="17" t="s">
        <v>77</v>
      </c>
      <c r="C22" s="23" t="s">
        <v>76</v>
      </c>
      <c r="D22" s="29">
        <v>10</v>
      </c>
      <c r="E22" s="30">
        <v>5</v>
      </c>
      <c r="F22" s="31">
        <f>IF(D22=0,"-",E22/D22)</f>
        <v>0.5</v>
      </c>
      <c r="G22" s="35">
        <v>24</v>
      </c>
      <c r="H22" s="36">
        <v>12</v>
      </c>
      <c r="I22" s="37">
        <f>IF(G22=0,"-",H22/G22)</f>
        <v>0.5</v>
      </c>
      <c r="J22" s="41">
        <v>912</v>
      </c>
      <c r="K22" s="42">
        <v>454</v>
      </c>
      <c r="L22" s="43">
        <f>IF(J22=0,"-",K22/J22)</f>
        <v>0.49780701754385964</v>
      </c>
      <c r="M22" s="47">
        <f>IF(J22=0,"-",F22-I22)</f>
        <v>0</v>
      </c>
      <c r="N22" s="48">
        <f>IF(J22=0,"-",I22-L22)</f>
        <v>2.1929824561403577E-3</v>
      </c>
    </row>
    <row r="23" spans="1:14" x14ac:dyDescent="0.25">
      <c r="A23" s="16">
        <v>14</v>
      </c>
      <c r="B23" s="17" t="s">
        <v>78</v>
      </c>
      <c r="C23" s="23" t="s">
        <v>56</v>
      </c>
      <c r="D23" s="29">
        <v>11</v>
      </c>
      <c r="E23" s="30">
        <v>0</v>
      </c>
      <c r="F23" s="31">
        <f>IF(D23=0,"-",E23/D23)</f>
        <v>0</v>
      </c>
      <c r="G23" s="35">
        <v>22</v>
      </c>
      <c r="H23" s="36">
        <v>0</v>
      </c>
      <c r="I23" s="37">
        <f>IF(G23=0,"-",H23/G23)</f>
        <v>0</v>
      </c>
      <c r="J23" s="41">
        <v>718</v>
      </c>
      <c r="K23" s="42">
        <v>255</v>
      </c>
      <c r="L23" s="43">
        <f>IF(J23=0,"-",K23/J23)</f>
        <v>0.35515320334261841</v>
      </c>
      <c r="M23" s="47">
        <f>IF(J23=0,"-",F23-I23)</f>
        <v>0</v>
      </c>
      <c r="N23" s="48">
        <f>IF(J23=0,"-",I23-L23)</f>
        <v>-0.35515320334261841</v>
      </c>
    </row>
    <row r="24" spans="1:14" x14ac:dyDescent="0.25">
      <c r="A24" s="16"/>
      <c r="B24" s="17" t="s">
        <v>79</v>
      </c>
      <c r="C24" s="23" t="s">
        <v>68</v>
      </c>
      <c r="D24" s="29">
        <v>0</v>
      </c>
      <c r="E24" s="30">
        <v>0</v>
      </c>
      <c r="F24" s="31" t="str">
        <f>IF(D24=0,"-",E24/D24)</f>
        <v>-</v>
      </c>
      <c r="G24" s="35">
        <v>0</v>
      </c>
      <c r="H24" s="36">
        <v>0</v>
      </c>
      <c r="I24" s="37" t="str">
        <f>IF(G24=0,"-",H24/G24)</f>
        <v>-</v>
      </c>
      <c r="J24" s="41">
        <v>0</v>
      </c>
      <c r="K24" s="42">
        <v>0</v>
      </c>
      <c r="L24" s="43" t="str">
        <f>IF(J24=0,"-",K24/J24)</f>
        <v>-</v>
      </c>
      <c r="M24" s="47" t="str">
        <f>IF(J24=0,"-",F24-I24)</f>
        <v>-</v>
      </c>
      <c r="N24" s="48" t="str">
        <f>IF(J24=0,"-",I24-L24)</f>
        <v>-</v>
      </c>
    </row>
    <row r="25" spans="1:14" x14ac:dyDescent="0.25">
      <c r="A25" s="16">
        <v>5</v>
      </c>
      <c r="B25" s="17" t="s">
        <v>80</v>
      </c>
      <c r="C25" s="23" t="s">
        <v>76</v>
      </c>
      <c r="D25" s="29">
        <v>12</v>
      </c>
      <c r="E25" s="30">
        <v>6</v>
      </c>
      <c r="F25" s="31">
        <f>IF(D25=0,"-",E25/D25)</f>
        <v>0.5</v>
      </c>
      <c r="G25" s="35">
        <v>26</v>
      </c>
      <c r="H25" s="36">
        <v>12</v>
      </c>
      <c r="I25" s="37">
        <f>IF(G25=0,"-",H25/G25)</f>
        <v>0.46153846153846156</v>
      </c>
      <c r="J25" s="41">
        <v>870</v>
      </c>
      <c r="K25" s="42">
        <v>420</v>
      </c>
      <c r="L25" s="43">
        <f>IF(J25=0,"-",K25/J25)</f>
        <v>0.48275862068965519</v>
      </c>
      <c r="M25" s="47">
        <f>IF(J25=0,"-",F25-I25)</f>
        <v>3.8461538461538436E-2</v>
      </c>
      <c r="N25" s="48">
        <f>IF(J25=0,"-",I25-L25)</f>
        <v>-2.1220159151193629E-2</v>
      </c>
    </row>
    <row r="26" spans="1:14" x14ac:dyDescent="0.25">
      <c r="A26" s="16">
        <v>1</v>
      </c>
      <c r="B26" s="17" t="s">
        <v>81</v>
      </c>
      <c r="C26" s="23" t="s">
        <v>76</v>
      </c>
      <c r="D26" s="29">
        <v>4</v>
      </c>
      <c r="E26" s="30">
        <v>3</v>
      </c>
      <c r="F26" s="31">
        <f>IF(D26=0,"-",E26/D26)</f>
        <v>0.75</v>
      </c>
      <c r="G26" s="35">
        <v>8</v>
      </c>
      <c r="H26" s="36">
        <v>6</v>
      </c>
      <c r="I26" s="37">
        <f>IF(G26=0,"-",H26/G26)</f>
        <v>0.75</v>
      </c>
      <c r="J26" s="41">
        <v>235</v>
      </c>
      <c r="K26" s="42">
        <v>127</v>
      </c>
      <c r="L26" s="43">
        <f>IF(J26=0,"-",K26/J26)</f>
        <v>0.54042553191489362</v>
      </c>
      <c r="M26" s="47">
        <f>IF(J26=0,"-",F26-I26)</f>
        <v>0</v>
      </c>
      <c r="N26" s="48">
        <f>IF(J26=0,"-",I26-L26)</f>
        <v>0.20957446808510638</v>
      </c>
    </row>
    <row r="27" spans="1:14" x14ac:dyDescent="0.25">
      <c r="A27" s="16"/>
      <c r="B27" s="17" t="s">
        <v>82</v>
      </c>
      <c r="C27" s="23" t="s">
        <v>63</v>
      </c>
      <c r="D27" s="29">
        <v>0</v>
      </c>
      <c r="E27" s="30">
        <v>0</v>
      </c>
      <c r="F27" s="31" t="str">
        <f>IF(D27=0,"-",E27/D27)</f>
        <v>-</v>
      </c>
      <c r="G27" s="35">
        <v>0</v>
      </c>
      <c r="H27" s="36">
        <v>0</v>
      </c>
      <c r="I27" s="37" t="str">
        <f>IF(G27=0,"-",H27/G27)</f>
        <v>-</v>
      </c>
      <c r="J27" s="41">
        <v>96</v>
      </c>
      <c r="K27" s="42">
        <v>96</v>
      </c>
      <c r="L27" s="43">
        <f>IF(J27=0,"-",K27/J27)</f>
        <v>1</v>
      </c>
      <c r="M27" s="47" t="e">
        <f>IF(J27=0,"-",F27-I27)</f>
        <v>#VALUE!</v>
      </c>
      <c r="N27" s="48" t="e">
        <f>IF(J27=0,"-",I27-L27)</f>
        <v>#VALUE!</v>
      </c>
    </row>
    <row r="28" spans="1:14" x14ac:dyDescent="0.25">
      <c r="A28" s="16"/>
      <c r="B28" s="17" t="s">
        <v>83</v>
      </c>
      <c r="C28" s="23" t="s">
        <v>68</v>
      </c>
      <c r="D28" s="29">
        <v>0</v>
      </c>
      <c r="E28" s="30">
        <v>0</v>
      </c>
      <c r="F28" s="31" t="str">
        <f>IF(D28=0,"-",E28/D28)</f>
        <v>-</v>
      </c>
      <c r="G28" s="35">
        <v>0</v>
      </c>
      <c r="H28" s="36">
        <v>0</v>
      </c>
      <c r="I28" s="37" t="str">
        <f>IF(G28=0,"-",H28/G28)</f>
        <v>-</v>
      </c>
      <c r="J28" s="41">
        <v>0</v>
      </c>
      <c r="K28" s="42">
        <v>0</v>
      </c>
      <c r="L28" s="43" t="str">
        <f>IF(J28=0,"-",K28/J28)</f>
        <v>-</v>
      </c>
      <c r="M28" s="47" t="str">
        <f>IF(J28=0,"-",F28-I28)</f>
        <v>-</v>
      </c>
      <c r="N28" s="48" t="str">
        <f>IF(J28=0,"-",I28-L28)</f>
        <v>-</v>
      </c>
    </row>
    <row r="29" spans="1:14" x14ac:dyDescent="0.25">
      <c r="A29" s="16"/>
      <c r="B29" s="17" t="s">
        <v>84</v>
      </c>
      <c r="C29" s="23" t="s">
        <v>85</v>
      </c>
      <c r="D29" s="29">
        <v>0</v>
      </c>
      <c r="E29" s="30">
        <v>0</v>
      </c>
      <c r="F29" s="31" t="str">
        <f>IF(D29=0,"-",E29/D29)</f>
        <v>-</v>
      </c>
      <c r="G29" s="35">
        <v>0</v>
      </c>
      <c r="H29" s="36">
        <v>0</v>
      </c>
      <c r="I29" s="37" t="str">
        <f>IF(G29=0,"-",H29/G29)</f>
        <v>-</v>
      </c>
      <c r="J29" s="41">
        <v>96</v>
      </c>
      <c r="K29" s="42">
        <v>96</v>
      </c>
      <c r="L29" s="43">
        <f>IF(J29=0,"-",K29/J29)</f>
        <v>1</v>
      </c>
      <c r="M29" s="47" t="e">
        <f>IF(J29=0,"-",F29-I29)</f>
        <v>#VALUE!</v>
      </c>
      <c r="N29" s="48" t="e">
        <f>IF(J29=0,"-",I29-L29)</f>
        <v>#VALUE!</v>
      </c>
    </row>
    <row r="30" spans="1:14" x14ac:dyDescent="0.25">
      <c r="A30" s="16"/>
      <c r="B30" s="17" t="s">
        <v>86</v>
      </c>
      <c r="C30" s="23" t="s">
        <v>52</v>
      </c>
      <c r="D30" s="29">
        <v>0</v>
      </c>
      <c r="E30" s="30">
        <v>0</v>
      </c>
      <c r="F30" s="31" t="str">
        <f>IF(D30=0,"-",E30/D30)</f>
        <v>-</v>
      </c>
      <c r="G30" s="35">
        <v>0</v>
      </c>
      <c r="H30" s="36">
        <v>0</v>
      </c>
      <c r="I30" s="37" t="str">
        <f>IF(G30=0,"-",H30/G30)</f>
        <v>-</v>
      </c>
      <c r="J30" s="41">
        <v>0</v>
      </c>
      <c r="K30" s="42">
        <v>0</v>
      </c>
      <c r="L30" s="43" t="str">
        <f>IF(J30=0,"-",K30/J30)</f>
        <v>-</v>
      </c>
      <c r="M30" s="47" t="str">
        <f>IF(J30=0,"-",F30-I30)</f>
        <v>-</v>
      </c>
      <c r="N30" s="48" t="str">
        <f>IF(J30=0,"-",I30-L30)</f>
        <v>-</v>
      </c>
    </row>
    <row r="31" spans="1:14" x14ac:dyDescent="0.25">
      <c r="A31" s="16"/>
      <c r="B31" s="17" t="s">
        <v>87</v>
      </c>
      <c r="C31" s="23" t="s">
        <v>63</v>
      </c>
      <c r="D31" s="29">
        <v>0</v>
      </c>
      <c r="E31" s="30">
        <v>0</v>
      </c>
      <c r="F31" s="31" t="str">
        <f>IF(D31=0,"-",E31/D31)</f>
        <v>-</v>
      </c>
      <c r="G31" s="35">
        <v>0</v>
      </c>
      <c r="H31" s="36">
        <v>0</v>
      </c>
      <c r="I31" s="37" t="str">
        <f>IF(G31=0,"-",H31/G31)</f>
        <v>-</v>
      </c>
      <c r="J31" s="41">
        <v>96</v>
      </c>
      <c r="K31" s="42">
        <v>96</v>
      </c>
      <c r="L31" s="43">
        <f>IF(J31=0,"-",K31/J31)</f>
        <v>1</v>
      </c>
      <c r="M31" s="47" t="e">
        <f>IF(J31=0,"-",F31-I31)</f>
        <v>#VALUE!</v>
      </c>
      <c r="N31" s="48" t="e">
        <f>IF(J31=0,"-",I31-L31)</f>
        <v>#VALUE!</v>
      </c>
    </row>
    <row r="32" spans="1:14" x14ac:dyDescent="0.25">
      <c r="A32" s="16"/>
      <c r="B32" s="17" t="s">
        <v>88</v>
      </c>
      <c r="C32" s="23" t="s">
        <v>58</v>
      </c>
      <c r="D32" s="29">
        <v>0</v>
      </c>
      <c r="E32" s="30">
        <v>0</v>
      </c>
      <c r="F32" s="31" t="str">
        <f>IF(D32=0,"-",E32/D32)</f>
        <v>-</v>
      </c>
      <c r="G32" s="35">
        <v>0</v>
      </c>
      <c r="H32" s="36">
        <v>0</v>
      </c>
      <c r="I32" s="37" t="str">
        <f>IF(G32=0,"-",H32/G32)</f>
        <v>-</v>
      </c>
      <c r="J32" s="41">
        <v>0</v>
      </c>
      <c r="K32" s="42">
        <v>0</v>
      </c>
      <c r="L32" s="43" t="str">
        <f>IF(J32=0,"-",K32/J32)</f>
        <v>-</v>
      </c>
      <c r="M32" s="47" t="str">
        <f>IF(J32=0,"-",F32-I32)</f>
        <v>-</v>
      </c>
      <c r="N32" s="48" t="str">
        <f>IF(J32=0,"-",I32-L32)</f>
        <v>-</v>
      </c>
    </row>
    <row r="33" spans="1:14" x14ac:dyDescent="0.25">
      <c r="A33" s="16"/>
      <c r="B33" s="17" t="s">
        <v>89</v>
      </c>
      <c r="C33" s="23" t="s">
        <v>85</v>
      </c>
      <c r="D33" s="29">
        <v>0</v>
      </c>
      <c r="E33" s="30">
        <v>0</v>
      </c>
      <c r="F33" s="31" t="str">
        <f>IF(D33=0,"-",E33/D33)</f>
        <v>-</v>
      </c>
      <c r="G33" s="35">
        <v>0</v>
      </c>
      <c r="H33" s="36">
        <v>0</v>
      </c>
      <c r="I33" s="37" t="str">
        <f>IF(G33=0,"-",H33/G33)</f>
        <v>-</v>
      </c>
      <c r="J33" s="41">
        <v>96</v>
      </c>
      <c r="K33" s="42">
        <v>96</v>
      </c>
      <c r="L33" s="43">
        <f>IF(J33=0,"-",K33/J33)</f>
        <v>1</v>
      </c>
      <c r="M33" s="47" t="e">
        <f>IF(J33=0,"-",F33-I33)</f>
        <v>#VALUE!</v>
      </c>
      <c r="N33" s="48" t="e">
        <f>IF(J33=0,"-",I33-L33)</f>
        <v>#VALUE!</v>
      </c>
    </row>
    <row r="34" spans="1:14" x14ac:dyDescent="0.25">
      <c r="A34" s="16"/>
      <c r="B34" s="17" t="s">
        <v>90</v>
      </c>
      <c r="C34" s="23" t="s">
        <v>52</v>
      </c>
      <c r="D34" s="29">
        <v>0</v>
      </c>
      <c r="E34" s="30">
        <v>0</v>
      </c>
      <c r="F34" s="31" t="str">
        <f>IF(D34=0,"-",E34/D34)</f>
        <v>-</v>
      </c>
      <c r="G34" s="35">
        <v>0</v>
      </c>
      <c r="H34" s="36">
        <v>0</v>
      </c>
      <c r="I34" s="37" t="str">
        <f>IF(G34=0,"-",H34/G34)</f>
        <v>-</v>
      </c>
      <c r="J34" s="41">
        <v>0</v>
      </c>
      <c r="K34" s="42">
        <v>0</v>
      </c>
      <c r="L34" s="43" t="str">
        <f>IF(J34=0,"-",K34/J34)</f>
        <v>-</v>
      </c>
      <c r="M34" s="47" t="str">
        <f>IF(J34=0,"-",F34-I34)</f>
        <v>-</v>
      </c>
      <c r="N34" s="48" t="str">
        <f>IF(J34=0,"-",I34-L34)</f>
        <v>-</v>
      </c>
    </row>
    <row r="35" spans="1:14" x14ac:dyDescent="0.25">
      <c r="A35" s="16">
        <v>4</v>
      </c>
      <c r="B35" s="17" t="s">
        <v>91</v>
      </c>
      <c r="C35" s="23" t="s">
        <v>60</v>
      </c>
      <c r="D35" s="29">
        <v>7</v>
      </c>
      <c r="E35" s="30">
        <v>4</v>
      </c>
      <c r="F35" s="31">
        <f>IF(D35=0,"-",E35/D35)</f>
        <v>0.5714285714285714</v>
      </c>
      <c r="G35" s="35">
        <v>14</v>
      </c>
      <c r="H35" s="36">
        <v>8</v>
      </c>
      <c r="I35" s="37">
        <f>IF(G35=0,"-",H35/G35)</f>
        <v>0.5714285714285714</v>
      </c>
      <c r="J35" s="41">
        <v>477</v>
      </c>
      <c r="K35" s="42">
        <v>241</v>
      </c>
      <c r="L35" s="43">
        <f>IF(J35=0,"-",K35/J35)</f>
        <v>0.50524109014675056</v>
      </c>
      <c r="M35" s="47">
        <f>IF(J35=0,"-",F35-I35)</f>
        <v>0</v>
      </c>
      <c r="N35" s="48">
        <f>IF(J35=0,"-",I35-L35)</f>
        <v>6.6187481281820837E-2</v>
      </c>
    </row>
    <row r="36" spans="1:14" x14ac:dyDescent="0.25">
      <c r="A36" s="16">
        <v>15</v>
      </c>
      <c r="B36" s="17" t="s">
        <v>92</v>
      </c>
      <c r="C36" s="23" t="s">
        <v>56</v>
      </c>
      <c r="D36" s="29">
        <v>8</v>
      </c>
      <c r="E36" s="30">
        <v>0</v>
      </c>
      <c r="F36" s="31">
        <f>IF(D36=0,"-",E36/D36)</f>
        <v>0</v>
      </c>
      <c r="G36" s="35">
        <v>16</v>
      </c>
      <c r="H36" s="36">
        <v>0</v>
      </c>
      <c r="I36" s="37">
        <f>IF(G36=0,"-",H36/G36)</f>
        <v>0</v>
      </c>
      <c r="J36" s="41">
        <v>507</v>
      </c>
      <c r="K36" s="42">
        <v>171</v>
      </c>
      <c r="L36" s="43">
        <f>IF(J36=0,"-",K36/J36)</f>
        <v>0.33727810650887574</v>
      </c>
      <c r="M36" s="47">
        <f>IF(J36=0,"-",F36-I36)</f>
        <v>0</v>
      </c>
      <c r="N36" s="48">
        <f>IF(J36=0,"-",I36-L36)</f>
        <v>-0.33727810650887574</v>
      </c>
    </row>
    <row r="37" spans="1:14" x14ac:dyDescent="0.25">
      <c r="A37" s="16"/>
      <c r="B37" s="17" t="s">
        <v>93</v>
      </c>
      <c r="C37" s="23" t="s">
        <v>58</v>
      </c>
      <c r="D37" s="29">
        <v>0</v>
      </c>
      <c r="E37" s="30">
        <v>0</v>
      </c>
      <c r="F37" s="31" t="str">
        <f>IF(D37=0,"-",E37/D37)</f>
        <v>-</v>
      </c>
      <c r="G37" s="35">
        <v>0</v>
      </c>
      <c r="H37" s="36">
        <v>0</v>
      </c>
      <c r="I37" s="37" t="str">
        <f>IF(G37=0,"-",H37/G37)</f>
        <v>-</v>
      </c>
      <c r="J37" s="41">
        <v>0</v>
      </c>
      <c r="K37" s="42">
        <v>0</v>
      </c>
      <c r="L37" s="43" t="str">
        <f>IF(J37=0,"-",K37/J37)</f>
        <v>-</v>
      </c>
      <c r="M37" s="47" t="str">
        <f>IF(J37=0,"-",F37-I37)</f>
        <v>-</v>
      </c>
      <c r="N37" s="48" t="str">
        <f>IF(J37=0,"-",I37-L37)</f>
        <v>-</v>
      </c>
    </row>
    <row r="38" spans="1:14" x14ac:dyDescent="0.25">
      <c r="A38" s="16">
        <v>11</v>
      </c>
      <c r="B38" s="17" t="s">
        <v>94</v>
      </c>
      <c r="C38" s="23" t="s">
        <v>60</v>
      </c>
      <c r="D38" s="29">
        <v>11</v>
      </c>
      <c r="E38" s="30">
        <v>3</v>
      </c>
      <c r="F38" s="31">
        <f>IF(D38=0,"-",E38/D38)</f>
        <v>0.27272727272727271</v>
      </c>
      <c r="G38" s="35">
        <v>24</v>
      </c>
      <c r="H38" s="36">
        <v>7</v>
      </c>
      <c r="I38" s="37">
        <f>IF(G38=0,"-",H38/G38)</f>
        <v>0.29166666666666669</v>
      </c>
      <c r="J38" s="41">
        <v>791</v>
      </c>
      <c r="K38" s="42">
        <v>360</v>
      </c>
      <c r="L38" s="43">
        <f>IF(J38=0,"-",K38/J38)</f>
        <v>0.45512010113780027</v>
      </c>
      <c r="M38" s="47">
        <f>IF(J38=0,"-",F38-I38)</f>
        <v>-1.8939393939393978E-2</v>
      </c>
      <c r="N38" s="48">
        <f>IF(J38=0,"-",I38-L38)</f>
        <v>-0.16345343447113359</v>
      </c>
    </row>
    <row r="39" spans="1:14" x14ac:dyDescent="0.25">
      <c r="A39" s="16"/>
      <c r="B39" s="17" t="s">
        <v>95</v>
      </c>
      <c r="C39" s="23" t="s">
        <v>68</v>
      </c>
      <c r="D39" s="29">
        <v>0</v>
      </c>
      <c r="E39" s="30">
        <v>0</v>
      </c>
      <c r="F39" s="31" t="str">
        <f>IF(D39=0,"-",E39/D39)</f>
        <v>-</v>
      </c>
      <c r="G39" s="35">
        <v>0</v>
      </c>
      <c r="H39" s="36">
        <v>0</v>
      </c>
      <c r="I39" s="37" t="str">
        <f>IF(G39=0,"-",H39/G39)</f>
        <v>-</v>
      </c>
      <c r="J39" s="41">
        <v>0</v>
      </c>
      <c r="K39" s="42">
        <v>0</v>
      </c>
      <c r="L39" s="43" t="str">
        <f>IF(J39=0,"-",K39/J39)</f>
        <v>-</v>
      </c>
      <c r="M39" s="47" t="str">
        <f>IF(J39=0,"-",F39-I39)</f>
        <v>-</v>
      </c>
      <c r="N39" s="48" t="str">
        <f>IF(J39=0,"-",I39-L39)</f>
        <v>-</v>
      </c>
    </row>
    <row r="40" spans="1:14" x14ac:dyDescent="0.25">
      <c r="A40" s="16"/>
      <c r="B40" s="17" t="s">
        <v>96</v>
      </c>
      <c r="C40" s="23" t="s">
        <v>85</v>
      </c>
      <c r="D40" s="29">
        <v>0</v>
      </c>
      <c r="E40" s="30">
        <v>0</v>
      </c>
      <c r="F40" s="31" t="str">
        <f>IF(D40=0,"-",E40/D40)</f>
        <v>-</v>
      </c>
      <c r="G40" s="35">
        <v>0</v>
      </c>
      <c r="H40" s="36">
        <v>0</v>
      </c>
      <c r="I40" s="37" t="str">
        <f>IF(G40=0,"-",H40/G40)</f>
        <v>-</v>
      </c>
      <c r="J40" s="41">
        <v>96</v>
      </c>
      <c r="K40" s="42">
        <v>96</v>
      </c>
      <c r="L40" s="43">
        <f>IF(J40=0,"-",K40/J40)</f>
        <v>1</v>
      </c>
      <c r="M40" s="47" t="e">
        <f>IF(J40=0,"-",F40-I40)</f>
        <v>#VALUE!</v>
      </c>
      <c r="N40" s="48" t="e">
        <f>IF(J40=0,"-",I40-L40)</f>
        <v>#VALUE!</v>
      </c>
    </row>
    <row r="41" spans="1:14" ht="15.75" thickBot="1" x14ac:dyDescent="0.3">
      <c r="A41" s="18">
        <v>3</v>
      </c>
      <c r="B41" s="19" t="s">
        <v>97</v>
      </c>
      <c r="C41" s="24" t="s">
        <v>56</v>
      </c>
      <c r="D41" s="32">
        <v>5</v>
      </c>
      <c r="E41" s="33">
        <v>3</v>
      </c>
      <c r="F41" s="34">
        <f>IF(D41=0,"-",E41/D41)</f>
        <v>0.6</v>
      </c>
      <c r="G41" s="38">
        <v>12</v>
      </c>
      <c r="H41" s="39">
        <v>6</v>
      </c>
      <c r="I41" s="40">
        <f>IF(G41=0,"-",H41/G41)</f>
        <v>0.5</v>
      </c>
      <c r="J41" s="44">
        <v>420</v>
      </c>
      <c r="K41" s="45">
        <v>204</v>
      </c>
      <c r="L41" s="46">
        <f>IF(J41=0,"-",K41/J41)</f>
        <v>0.48571428571428571</v>
      </c>
      <c r="M41" s="49">
        <f>IF(J41=0,"-",F41-I41)</f>
        <v>9.9999999999999978E-2</v>
      </c>
      <c r="N41" s="50">
        <f>IF(J41=0,"-",I41-L41)</f>
        <v>1.428571428571429E-2</v>
      </c>
    </row>
    <row r="42" spans="1:14" ht="15.75" hidden="1" thickTop="1" x14ac:dyDescent="0.25"/>
  </sheetData>
  <sheetProtection password="E2D8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workbookViewId="0"/>
  </sheetViews>
  <sheetFormatPr defaultColWidth="0" defaultRowHeight="15" zeroHeight="1" x14ac:dyDescent="0.25"/>
  <cols>
    <col min="1" max="1" width="8.7109375" style="1" customWidth="1"/>
    <col min="2" max="3" width="40.7109375" customWidth="1"/>
    <col min="4" max="5" width="9.140625" style="3" customWidth="1"/>
    <col min="6" max="6" width="9.140625" style="4" customWidth="1"/>
    <col min="7" max="8" width="9.140625" style="3" customWidth="1"/>
    <col min="9" max="9" width="9.140625" style="4" customWidth="1"/>
    <col min="10" max="11" width="9.140625" style="3" customWidth="1"/>
    <col min="12" max="12" width="9.140625" style="4" customWidth="1"/>
    <col min="13" max="14" width="9.140625" style="5" customWidth="1"/>
    <col min="15" max="16384" width="9.140625" hidden="1"/>
  </cols>
  <sheetData>
    <row r="1" spans="1:14" ht="18" thickTop="1" x14ac:dyDescent="0.3">
      <c r="A1" s="6"/>
      <c r="B1" s="7" t="s">
        <v>188</v>
      </c>
      <c r="C1" s="7"/>
      <c r="D1" s="25"/>
      <c r="E1" s="8" t="s">
        <v>3</v>
      </c>
      <c r="F1" s="9"/>
      <c r="G1" s="25"/>
      <c r="H1" s="8" t="s">
        <v>4</v>
      </c>
      <c r="I1" s="9"/>
      <c r="J1" s="25"/>
      <c r="K1" s="8" t="s">
        <v>5</v>
      </c>
      <c r="L1" s="20"/>
      <c r="M1" s="10" t="s">
        <v>6</v>
      </c>
      <c r="N1" s="11"/>
    </row>
    <row r="2" spans="1:14" ht="17.25" x14ac:dyDescent="0.3">
      <c r="A2" s="12" t="s">
        <v>0</v>
      </c>
      <c r="B2" s="13" t="s">
        <v>1</v>
      </c>
      <c r="C2" s="22" t="s">
        <v>2</v>
      </c>
      <c r="D2" s="26" t="s">
        <v>7</v>
      </c>
      <c r="E2" s="14" t="s">
        <v>8</v>
      </c>
      <c r="F2" s="27" t="s">
        <v>9</v>
      </c>
      <c r="G2" s="26" t="s">
        <v>7</v>
      </c>
      <c r="H2" s="14" t="s">
        <v>8</v>
      </c>
      <c r="I2" s="27" t="s">
        <v>9</v>
      </c>
      <c r="J2" s="26" t="s">
        <v>7</v>
      </c>
      <c r="K2" s="14" t="s">
        <v>8</v>
      </c>
      <c r="L2" s="21" t="s">
        <v>9</v>
      </c>
      <c r="M2" s="28" t="s">
        <v>10</v>
      </c>
      <c r="N2" s="15" t="s">
        <v>11</v>
      </c>
    </row>
    <row r="3" spans="1:14" x14ac:dyDescent="0.25">
      <c r="A3" s="16">
        <v>6</v>
      </c>
      <c r="B3" s="17" t="s">
        <v>51</v>
      </c>
      <c r="C3" s="23" t="s">
        <v>52</v>
      </c>
      <c r="D3" s="29">
        <v>24</v>
      </c>
      <c r="E3" s="30">
        <v>17</v>
      </c>
      <c r="F3" s="31">
        <f>IF(D3=0,"-",E3/D3)</f>
        <v>0.70833333333333337</v>
      </c>
      <c r="G3" s="35">
        <v>57</v>
      </c>
      <c r="H3" s="36">
        <v>37</v>
      </c>
      <c r="I3" s="37">
        <f>IF(G3=0,"-",H3/G3)</f>
        <v>0.64912280701754388</v>
      </c>
      <c r="J3" s="41">
        <v>2062</v>
      </c>
      <c r="K3" s="42">
        <v>1101</v>
      </c>
      <c r="L3" s="43">
        <f>IF(J3=0,"-",K3/J3)</f>
        <v>0.53394762366634341</v>
      </c>
      <c r="M3" s="47">
        <f>IF(J3=0,"-",F3-I3)</f>
        <v>5.9210526315789491E-2</v>
      </c>
      <c r="N3" s="48">
        <f>IF(J3=0,"-",I3-L3)</f>
        <v>0.11517518335120047</v>
      </c>
    </row>
    <row r="4" spans="1:14" x14ac:dyDescent="0.25">
      <c r="A4" s="16">
        <v>4</v>
      </c>
      <c r="B4" s="17" t="s">
        <v>53</v>
      </c>
      <c r="C4" s="23" t="s">
        <v>52</v>
      </c>
      <c r="D4" s="29">
        <v>31</v>
      </c>
      <c r="E4" s="30">
        <v>24</v>
      </c>
      <c r="F4" s="31">
        <f>IF(D4=0,"-",E4/D4)</f>
        <v>0.77419354838709675</v>
      </c>
      <c r="G4" s="35">
        <v>73</v>
      </c>
      <c r="H4" s="36">
        <v>53</v>
      </c>
      <c r="I4" s="37">
        <f>IF(G4=0,"-",H4/G4)</f>
        <v>0.72602739726027399</v>
      </c>
      <c r="J4" s="41">
        <v>2623</v>
      </c>
      <c r="K4" s="42">
        <v>1427</v>
      </c>
      <c r="L4" s="43">
        <f>IF(J4=0,"-",K4/J4)</f>
        <v>0.54403354937094928</v>
      </c>
      <c r="M4" s="47">
        <f>IF(J4=0,"-",F4-I4)</f>
        <v>4.8166151126822765E-2</v>
      </c>
      <c r="N4" s="48">
        <f>IF(J4=0,"-",I4-L4)</f>
        <v>0.18199384788932471</v>
      </c>
    </row>
    <row r="5" spans="1:14" x14ac:dyDescent="0.25">
      <c r="A5" s="16">
        <v>12</v>
      </c>
      <c r="B5" s="17" t="s">
        <v>54</v>
      </c>
      <c r="C5" s="23" t="s">
        <v>52</v>
      </c>
      <c r="D5" s="29">
        <v>16</v>
      </c>
      <c r="E5" s="30">
        <v>10</v>
      </c>
      <c r="F5" s="31">
        <f>IF(D5=0,"-",E5/D5)</f>
        <v>0.625</v>
      </c>
      <c r="G5" s="35">
        <v>38</v>
      </c>
      <c r="H5" s="36">
        <v>20</v>
      </c>
      <c r="I5" s="37">
        <f>IF(G5=0,"-",H5/G5)</f>
        <v>0.52631578947368418</v>
      </c>
      <c r="J5" s="41">
        <v>1371</v>
      </c>
      <c r="K5" s="42">
        <v>693</v>
      </c>
      <c r="L5" s="43">
        <f>IF(J5=0,"-",K5/J5)</f>
        <v>0.50547045951859959</v>
      </c>
      <c r="M5" s="47">
        <f>IF(J5=0,"-",F5-I5)</f>
        <v>9.8684210526315819E-2</v>
      </c>
      <c r="N5" s="48">
        <f>IF(J5=0,"-",I5-L5)</f>
        <v>2.0845329955084591E-2</v>
      </c>
    </row>
    <row r="6" spans="1:14" x14ac:dyDescent="0.25">
      <c r="A6" s="16">
        <v>29</v>
      </c>
      <c r="B6" s="17" t="s">
        <v>55</v>
      </c>
      <c r="C6" s="23" t="s">
        <v>56</v>
      </c>
      <c r="D6" s="29">
        <v>22</v>
      </c>
      <c r="E6" s="30">
        <v>4</v>
      </c>
      <c r="F6" s="31">
        <f>IF(D6=0,"-",E6/D6)</f>
        <v>0.18181818181818182</v>
      </c>
      <c r="G6" s="35">
        <v>51</v>
      </c>
      <c r="H6" s="36">
        <v>13</v>
      </c>
      <c r="I6" s="37">
        <f>IF(G6=0,"-",H6/G6)</f>
        <v>0.25490196078431371</v>
      </c>
      <c r="J6" s="41">
        <v>1841</v>
      </c>
      <c r="K6" s="42">
        <v>824</v>
      </c>
      <c r="L6" s="43">
        <f>IF(J6=0,"-",K6/J6)</f>
        <v>0.44758283541553506</v>
      </c>
      <c r="M6" s="47">
        <f>IF(J6=0,"-",F6-I6)</f>
        <v>-7.3083778966131885E-2</v>
      </c>
      <c r="N6" s="48">
        <f>IF(J6=0,"-",I6-L6)</f>
        <v>-0.19268087463122135</v>
      </c>
    </row>
    <row r="7" spans="1:14" x14ac:dyDescent="0.25">
      <c r="A7" s="16">
        <v>7</v>
      </c>
      <c r="B7" s="17" t="s">
        <v>57</v>
      </c>
      <c r="C7" s="23" t="s">
        <v>58</v>
      </c>
      <c r="D7" s="29">
        <v>25</v>
      </c>
      <c r="E7" s="30">
        <v>17</v>
      </c>
      <c r="F7" s="31">
        <f>IF(D7=0,"-",E7/D7)</f>
        <v>0.68</v>
      </c>
      <c r="G7" s="35">
        <v>54</v>
      </c>
      <c r="H7" s="36">
        <v>36</v>
      </c>
      <c r="I7" s="37">
        <f>IF(G7=0,"-",H7/G7)</f>
        <v>0.66666666666666663</v>
      </c>
      <c r="J7" s="41">
        <v>1837</v>
      </c>
      <c r="K7" s="42">
        <v>961</v>
      </c>
      <c r="L7" s="43">
        <f>IF(J7=0,"-",K7/J7)</f>
        <v>0.52313554708764287</v>
      </c>
      <c r="M7" s="47">
        <f>IF(J7=0,"-",F7-I7)</f>
        <v>1.3333333333333419E-2</v>
      </c>
      <c r="N7" s="48">
        <f>IF(J7=0,"-",I7-L7)</f>
        <v>0.14353111957902376</v>
      </c>
    </row>
    <row r="8" spans="1:14" x14ac:dyDescent="0.25">
      <c r="A8" s="16">
        <v>24</v>
      </c>
      <c r="B8" s="17" t="s">
        <v>59</v>
      </c>
      <c r="C8" s="23" t="s">
        <v>60</v>
      </c>
      <c r="D8" s="29">
        <v>25</v>
      </c>
      <c r="E8" s="30">
        <v>10</v>
      </c>
      <c r="F8" s="31">
        <f>IF(D8=0,"-",E8/D8)</f>
        <v>0.4</v>
      </c>
      <c r="G8" s="35">
        <v>58</v>
      </c>
      <c r="H8" s="36">
        <v>22</v>
      </c>
      <c r="I8" s="37">
        <f>IF(G8=0,"-",H8/G8)</f>
        <v>0.37931034482758619</v>
      </c>
      <c r="J8" s="41">
        <v>2015</v>
      </c>
      <c r="K8" s="42">
        <v>954</v>
      </c>
      <c r="L8" s="43">
        <f>IF(J8=0,"-",K8/J8)</f>
        <v>0.47344913151364765</v>
      </c>
      <c r="M8" s="47">
        <f>IF(J8=0,"-",F8-I8)</f>
        <v>2.0689655172413834E-2</v>
      </c>
      <c r="N8" s="48">
        <f>IF(J8=0,"-",I8-L8)</f>
        <v>-9.413878668606146E-2</v>
      </c>
    </row>
    <row r="9" spans="1:14" x14ac:dyDescent="0.25">
      <c r="A9" s="16">
        <v>31</v>
      </c>
      <c r="B9" s="17" t="s">
        <v>61</v>
      </c>
      <c r="C9" s="23" t="s">
        <v>56</v>
      </c>
      <c r="D9" s="29">
        <v>28</v>
      </c>
      <c r="E9" s="30">
        <v>5</v>
      </c>
      <c r="F9" s="31">
        <f>IF(D9=0,"-",E9/D9)</f>
        <v>0.17857142857142858</v>
      </c>
      <c r="G9" s="35">
        <v>65</v>
      </c>
      <c r="H9" s="36">
        <v>18</v>
      </c>
      <c r="I9" s="37">
        <f>IF(G9=0,"-",H9/G9)</f>
        <v>0.27692307692307694</v>
      </c>
      <c r="J9" s="41">
        <v>2374</v>
      </c>
      <c r="K9" s="42">
        <v>1080</v>
      </c>
      <c r="L9" s="43">
        <f>IF(J9=0,"-",K9/J9)</f>
        <v>0.45492839090143217</v>
      </c>
      <c r="M9" s="47">
        <f>IF(J9=0,"-",F9-I9)</f>
        <v>-9.8351648351648363E-2</v>
      </c>
      <c r="N9" s="48">
        <f>IF(J9=0,"-",I9-L9)</f>
        <v>-0.17800531397835523</v>
      </c>
    </row>
    <row r="10" spans="1:14" x14ac:dyDescent="0.25">
      <c r="A10" s="16">
        <v>10</v>
      </c>
      <c r="B10" s="17" t="s">
        <v>62</v>
      </c>
      <c r="C10" s="23" t="s">
        <v>63</v>
      </c>
      <c r="D10" s="29">
        <v>15</v>
      </c>
      <c r="E10" s="30">
        <v>10</v>
      </c>
      <c r="F10" s="31">
        <f>IF(D10=0,"-",E10/D10)</f>
        <v>0.66666666666666663</v>
      </c>
      <c r="G10" s="35">
        <v>32</v>
      </c>
      <c r="H10" s="36">
        <v>20</v>
      </c>
      <c r="I10" s="37">
        <f>IF(G10=0,"-",H10/G10)</f>
        <v>0.625</v>
      </c>
      <c r="J10" s="41">
        <v>1143</v>
      </c>
      <c r="K10" s="42">
        <v>657</v>
      </c>
      <c r="L10" s="43">
        <f>IF(J10=0,"-",K10/J10)</f>
        <v>0.57480314960629919</v>
      </c>
      <c r="M10" s="47">
        <f>IF(J10=0,"-",F10-I10)</f>
        <v>4.166666666666663E-2</v>
      </c>
      <c r="N10" s="48">
        <f>IF(J10=0,"-",I10-L10)</f>
        <v>5.0196850393700809E-2</v>
      </c>
    </row>
    <row r="11" spans="1:14" x14ac:dyDescent="0.25">
      <c r="A11" s="16">
        <v>5</v>
      </c>
      <c r="B11" s="17" t="s">
        <v>64</v>
      </c>
      <c r="C11" s="23" t="s">
        <v>52</v>
      </c>
      <c r="D11" s="29">
        <v>8</v>
      </c>
      <c r="E11" s="30">
        <v>6</v>
      </c>
      <c r="F11" s="31">
        <f>IF(D11=0,"-",E11/D11)</f>
        <v>0.75</v>
      </c>
      <c r="G11" s="35">
        <v>20</v>
      </c>
      <c r="H11" s="36">
        <v>13</v>
      </c>
      <c r="I11" s="37">
        <f>IF(G11=0,"-",H11/G11)</f>
        <v>0.65</v>
      </c>
      <c r="J11" s="41">
        <v>714</v>
      </c>
      <c r="K11" s="42">
        <v>374</v>
      </c>
      <c r="L11" s="43">
        <f>IF(J11=0,"-",K11/J11)</f>
        <v>0.52380952380952384</v>
      </c>
      <c r="M11" s="47">
        <f>IF(J11=0,"-",F11-I11)</f>
        <v>9.9999999999999978E-2</v>
      </c>
      <c r="N11" s="48">
        <f>IF(J11=0,"-",I11-L11)</f>
        <v>0.12619047619047619</v>
      </c>
    </row>
    <row r="12" spans="1:14" x14ac:dyDescent="0.25">
      <c r="A12" s="16">
        <v>8</v>
      </c>
      <c r="B12" s="17" t="s">
        <v>65</v>
      </c>
      <c r="C12" s="23" t="s">
        <v>60</v>
      </c>
      <c r="D12" s="29">
        <v>36</v>
      </c>
      <c r="E12" s="30">
        <v>24</v>
      </c>
      <c r="F12" s="31">
        <f>IF(D12=0,"-",E12/D12)</f>
        <v>0.66666666666666663</v>
      </c>
      <c r="G12" s="35">
        <v>84</v>
      </c>
      <c r="H12" s="36">
        <v>53</v>
      </c>
      <c r="I12" s="37">
        <f>IF(G12=0,"-",H12/G12)</f>
        <v>0.63095238095238093</v>
      </c>
      <c r="J12" s="41">
        <v>2977</v>
      </c>
      <c r="K12" s="42">
        <v>1579</v>
      </c>
      <c r="L12" s="43">
        <f>IF(J12=0,"-",K12/J12)</f>
        <v>0.5303997312730937</v>
      </c>
      <c r="M12" s="47">
        <f>IF(J12=0,"-",F12-I12)</f>
        <v>3.5714285714285698E-2</v>
      </c>
      <c r="N12" s="48">
        <f>IF(J12=0,"-",I12-L12)</f>
        <v>0.10055264967928723</v>
      </c>
    </row>
    <row r="13" spans="1:14" x14ac:dyDescent="0.25">
      <c r="A13" s="16"/>
      <c r="B13" s="17" t="s">
        <v>66</v>
      </c>
      <c r="C13" s="23" t="s">
        <v>56</v>
      </c>
      <c r="D13" s="29">
        <v>0</v>
      </c>
      <c r="E13" s="30">
        <v>0</v>
      </c>
      <c r="F13" s="31" t="str">
        <f>IF(D13=0,"-",E13/D13)</f>
        <v>-</v>
      </c>
      <c r="G13" s="35">
        <v>0</v>
      </c>
      <c r="H13" s="36">
        <v>0</v>
      </c>
      <c r="I13" s="37" t="str">
        <f>IF(G13=0,"-",H13/G13)</f>
        <v>-</v>
      </c>
      <c r="J13" s="41">
        <v>0</v>
      </c>
      <c r="K13" s="42">
        <v>0</v>
      </c>
      <c r="L13" s="43" t="str">
        <f>IF(J13=0,"-",K13/J13)</f>
        <v>-</v>
      </c>
      <c r="M13" s="47" t="str">
        <f>IF(J13=0,"-",F13-I13)</f>
        <v>-</v>
      </c>
      <c r="N13" s="48" t="str">
        <f>IF(J13=0,"-",I13-L13)</f>
        <v>-</v>
      </c>
    </row>
    <row r="14" spans="1:14" x14ac:dyDescent="0.25">
      <c r="A14" s="16">
        <v>34</v>
      </c>
      <c r="B14" s="17" t="s">
        <v>67</v>
      </c>
      <c r="C14" s="23" t="s">
        <v>68</v>
      </c>
      <c r="D14" s="29">
        <v>27</v>
      </c>
      <c r="E14" s="30">
        <v>2</v>
      </c>
      <c r="F14" s="31">
        <f>IF(D14=0,"-",E14/D14)</f>
        <v>7.407407407407407E-2</v>
      </c>
      <c r="G14" s="35">
        <v>57</v>
      </c>
      <c r="H14" s="36">
        <v>6</v>
      </c>
      <c r="I14" s="37">
        <f>IF(G14=0,"-",H14/G14)</f>
        <v>0.10526315789473684</v>
      </c>
      <c r="J14" s="41">
        <v>1977</v>
      </c>
      <c r="K14" s="42">
        <v>802</v>
      </c>
      <c r="L14" s="43">
        <f>IF(J14=0,"-",K14/J14)</f>
        <v>0.40566514921598379</v>
      </c>
      <c r="M14" s="47">
        <f>IF(J14=0,"-",F14-I14)</f>
        <v>-3.1189083820662766E-2</v>
      </c>
      <c r="N14" s="48">
        <f>IF(J14=0,"-",I14-L14)</f>
        <v>-0.30040199132124695</v>
      </c>
    </row>
    <row r="15" spans="1:14" x14ac:dyDescent="0.25">
      <c r="A15" s="16">
        <v>33</v>
      </c>
      <c r="B15" s="17" t="s">
        <v>69</v>
      </c>
      <c r="C15" s="23" t="s">
        <v>56</v>
      </c>
      <c r="D15" s="29">
        <v>21</v>
      </c>
      <c r="E15" s="30">
        <v>3</v>
      </c>
      <c r="F15" s="31">
        <f>IF(D15=0,"-",E15/D15)</f>
        <v>0.14285714285714285</v>
      </c>
      <c r="G15" s="35">
        <v>45</v>
      </c>
      <c r="H15" s="36">
        <v>8</v>
      </c>
      <c r="I15" s="37">
        <f>IF(G15=0,"-",H15/G15)</f>
        <v>0.17777777777777778</v>
      </c>
      <c r="J15" s="41">
        <v>1541</v>
      </c>
      <c r="K15" s="42">
        <v>637</v>
      </c>
      <c r="L15" s="43">
        <f>IF(J15=0,"-",K15/J15)</f>
        <v>0.41336794289422452</v>
      </c>
      <c r="M15" s="47">
        <f>IF(J15=0,"-",F15-I15)</f>
        <v>-3.4920634920634935E-2</v>
      </c>
      <c r="N15" s="48">
        <f>IF(J15=0,"-",I15-L15)</f>
        <v>-0.23559016511644673</v>
      </c>
    </row>
    <row r="16" spans="1:14" x14ac:dyDescent="0.25">
      <c r="A16" s="16">
        <v>28</v>
      </c>
      <c r="B16" s="17" t="s">
        <v>70</v>
      </c>
      <c r="C16" s="23" t="s">
        <v>56</v>
      </c>
      <c r="D16" s="29">
        <v>30</v>
      </c>
      <c r="E16" s="30">
        <v>8</v>
      </c>
      <c r="F16" s="31">
        <f>IF(D16=0,"-",E16/D16)</f>
        <v>0.26666666666666666</v>
      </c>
      <c r="G16" s="35">
        <v>69</v>
      </c>
      <c r="H16" s="36">
        <v>22</v>
      </c>
      <c r="I16" s="37">
        <f>IF(G16=0,"-",H16/G16)</f>
        <v>0.3188405797101449</v>
      </c>
      <c r="J16" s="41">
        <v>2516</v>
      </c>
      <c r="K16" s="42">
        <v>1167</v>
      </c>
      <c r="L16" s="43">
        <f>IF(J16=0,"-",K16/J16)</f>
        <v>0.4638314785373609</v>
      </c>
      <c r="M16" s="47">
        <f>IF(J16=0,"-",F16-I16)</f>
        <v>-5.2173913043478237E-2</v>
      </c>
      <c r="N16" s="48">
        <f>IF(J16=0,"-",I16-L16)</f>
        <v>-0.144990898827216</v>
      </c>
    </row>
    <row r="17" spans="1:14" x14ac:dyDescent="0.25">
      <c r="A17" s="16">
        <v>22</v>
      </c>
      <c r="B17" s="17" t="s">
        <v>71</v>
      </c>
      <c r="C17" s="23" t="s">
        <v>58</v>
      </c>
      <c r="D17" s="29">
        <v>11</v>
      </c>
      <c r="E17" s="30">
        <v>5</v>
      </c>
      <c r="F17" s="31">
        <f>IF(D17=0,"-",E17/D17)</f>
        <v>0.45454545454545453</v>
      </c>
      <c r="G17" s="35">
        <v>25</v>
      </c>
      <c r="H17" s="36">
        <v>12</v>
      </c>
      <c r="I17" s="37">
        <f>IF(G17=0,"-",H17/G17)</f>
        <v>0.48</v>
      </c>
      <c r="J17" s="41">
        <v>916</v>
      </c>
      <c r="K17" s="42">
        <v>449</v>
      </c>
      <c r="L17" s="43">
        <f>IF(J17=0,"-",K17/J17)</f>
        <v>0.49017467248908297</v>
      </c>
      <c r="M17" s="47">
        <f>IF(J17=0,"-",F17-I17)</f>
        <v>-2.5454545454545452E-2</v>
      </c>
      <c r="N17" s="48">
        <f>IF(J17=0,"-",I17-L17)</f>
        <v>-1.0174672489082992E-2</v>
      </c>
    </row>
    <row r="18" spans="1:14" x14ac:dyDescent="0.25">
      <c r="A18" s="16">
        <v>27</v>
      </c>
      <c r="B18" s="17" t="s">
        <v>72</v>
      </c>
      <c r="C18" s="23" t="s">
        <v>60</v>
      </c>
      <c r="D18" s="29">
        <v>24</v>
      </c>
      <c r="E18" s="30">
        <v>7</v>
      </c>
      <c r="F18" s="31">
        <f>IF(D18=0,"-",E18/D18)</f>
        <v>0.29166666666666669</v>
      </c>
      <c r="G18" s="35">
        <v>50</v>
      </c>
      <c r="H18" s="36">
        <v>15</v>
      </c>
      <c r="I18" s="37">
        <f>IF(G18=0,"-",H18/G18)</f>
        <v>0.3</v>
      </c>
      <c r="J18" s="41">
        <v>1734</v>
      </c>
      <c r="K18" s="42">
        <v>781</v>
      </c>
      <c r="L18" s="43">
        <f>IF(J18=0,"-",K18/J18)</f>
        <v>0.45040369088811993</v>
      </c>
      <c r="M18" s="47">
        <f>IF(J18=0,"-",F18-I18)</f>
        <v>-8.3333333333333037E-3</v>
      </c>
      <c r="N18" s="48">
        <f>IF(J18=0,"-",I18-L18)</f>
        <v>-0.15040369088811995</v>
      </c>
    </row>
    <row r="19" spans="1:14" x14ac:dyDescent="0.25">
      <c r="A19" s="16">
        <v>21</v>
      </c>
      <c r="B19" s="17" t="s">
        <v>73</v>
      </c>
      <c r="C19" s="23" t="s">
        <v>58</v>
      </c>
      <c r="D19" s="29">
        <v>33</v>
      </c>
      <c r="E19" s="30">
        <v>15</v>
      </c>
      <c r="F19" s="31">
        <f>IF(D19=0,"-",E19/D19)</f>
        <v>0.45454545454545453</v>
      </c>
      <c r="G19" s="35">
        <v>72</v>
      </c>
      <c r="H19" s="36">
        <v>35</v>
      </c>
      <c r="I19" s="37">
        <f>IF(G19=0,"-",H19/G19)</f>
        <v>0.4861111111111111</v>
      </c>
      <c r="J19" s="41">
        <v>2612</v>
      </c>
      <c r="K19" s="42">
        <v>1306</v>
      </c>
      <c r="L19" s="43">
        <f>IF(J19=0,"-",K19/J19)</f>
        <v>0.5</v>
      </c>
      <c r="M19" s="47">
        <f>IF(J19=0,"-",F19-I19)</f>
        <v>-3.1565656565656575E-2</v>
      </c>
      <c r="N19" s="48">
        <f>IF(J19=0,"-",I19-L19)</f>
        <v>-1.3888888888888895E-2</v>
      </c>
    </row>
    <row r="20" spans="1:14" x14ac:dyDescent="0.25">
      <c r="A20" s="16">
        <v>1</v>
      </c>
      <c r="B20" s="17" t="s">
        <v>74</v>
      </c>
      <c r="C20" s="23" t="s">
        <v>63</v>
      </c>
      <c r="D20" s="29">
        <v>19</v>
      </c>
      <c r="E20" s="30">
        <v>18</v>
      </c>
      <c r="F20" s="31">
        <f>IF(D20=0,"-",E20/D20)</f>
        <v>0.94736842105263153</v>
      </c>
      <c r="G20" s="35">
        <v>39</v>
      </c>
      <c r="H20" s="36">
        <v>36</v>
      </c>
      <c r="I20" s="37">
        <f>IF(G20=0,"-",H20/G20)</f>
        <v>0.92307692307692313</v>
      </c>
      <c r="J20" s="41">
        <v>1331</v>
      </c>
      <c r="K20" s="42">
        <v>897</v>
      </c>
      <c r="L20" s="43">
        <f>IF(J20=0,"-",K20/J20)</f>
        <v>0.6739293764087152</v>
      </c>
      <c r="M20" s="47">
        <f>IF(J20=0,"-",F20-I20)</f>
        <v>2.4291497975708398E-2</v>
      </c>
      <c r="N20" s="48">
        <f>IF(J20=0,"-",I20-L20)</f>
        <v>0.24914754666820793</v>
      </c>
    </row>
    <row r="21" spans="1:14" x14ac:dyDescent="0.25">
      <c r="A21" s="16">
        <v>23</v>
      </c>
      <c r="B21" s="17" t="s">
        <v>75</v>
      </c>
      <c r="C21" s="23" t="s">
        <v>76</v>
      </c>
      <c r="D21" s="29">
        <v>36</v>
      </c>
      <c r="E21" s="30">
        <v>16</v>
      </c>
      <c r="F21" s="31">
        <f>IF(D21=0,"-",E21/D21)</f>
        <v>0.44444444444444442</v>
      </c>
      <c r="G21" s="35">
        <v>89</v>
      </c>
      <c r="H21" s="36">
        <v>43</v>
      </c>
      <c r="I21" s="37">
        <f>IF(G21=0,"-",H21/G21)</f>
        <v>0.48314606741573035</v>
      </c>
      <c r="J21" s="41">
        <v>3337</v>
      </c>
      <c r="K21" s="42">
        <v>1631</v>
      </c>
      <c r="L21" s="43">
        <f>IF(J21=0,"-",K21/J21)</f>
        <v>0.48876236140245732</v>
      </c>
      <c r="M21" s="47">
        <f>IF(J21=0,"-",F21-I21)</f>
        <v>-3.8701622971285932E-2</v>
      </c>
      <c r="N21" s="48">
        <f>IF(J21=0,"-",I21-L21)</f>
        <v>-5.6162939867269723E-3</v>
      </c>
    </row>
    <row r="22" spans="1:14" x14ac:dyDescent="0.25">
      <c r="A22" s="16">
        <v>14</v>
      </c>
      <c r="B22" s="17" t="s">
        <v>77</v>
      </c>
      <c r="C22" s="23" t="s">
        <v>76</v>
      </c>
      <c r="D22" s="29">
        <v>30</v>
      </c>
      <c r="E22" s="30">
        <v>18</v>
      </c>
      <c r="F22" s="31">
        <f>IF(D22=0,"-",E22/D22)</f>
        <v>0.6</v>
      </c>
      <c r="G22" s="35">
        <v>70</v>
      </c>
      <c r="H22" s="36">
        <v>41</v>
      </c>
      <c r="I22" s="37">
        <f>IF(G22=0,"-",H22/G22)</f>
        <v>0.58571428571428574</v>
      </c>
      <c r="J22" s="41">
        <v>2558</v>
      </c>
      <c r="K22" s="42">
        <v>1341</v>
      </c>
      <c r="L22" s="43">
        <f>IF(J22=0,"-",K22/J22)</f>
        <v>0.52423768569194684</v>
      </c>
      <c r="M22" s="47">
        <f>IF(J22=0,"-",F22-I22)</f>
        <v>1.4285714285714235E-2</v>
      </c>
      <c r="N22" s="48">
        <f>IF(J22=0,"-",I22-L22)</f>
        <v>6.1476600022338901E-2</v>
      </c>
    </row>
    <row r="23" spans="1:14" x14ac:dyDescent="0.25">
      <c r="A23" s="16">
        <v>38</v>
      </c>
      <c r="B23" s="17" t="s">
        <v>78</v>
      </c>
      <c r="C23" s="23" t="s">
        <v>56</v>
      </c>
      <c r="D23" s="29">
        <v>24</v>
      </c>
      <c r="E23" s="30">
        <v>0</v>
      </c>
      <c r="F23" s="31">
        <f>IF(D23=0,"-",E23/D23)</f>
        <v>0</v>
      </c>
      <c r="G23" s="35">
        <v>50</v>
      </c>
      <c r="H23" s="36">
        <v>2</v>
      </c>
      <c r="I23" s="37">
        <f>IF(G23=0,"-",H23/G23)</f>
        <v>0.04</v>
      </c>
      <c r="J23" s="41">
        <v>1697</v>
      </c>
      <c r="K23" s="42">
        <v>652</v>
      </c>
      <c r="L23" s="43">
        <f>IF(J23=0,"-",K23/J23)</f>
        <v>0.38420742486741311</v>
      </c>
      <c r="M23" s="47">
        <f>IF(J23=0,"-",F23-I23)</f>
        <v>-0.04</v>
      </c>
      <c r="N23" s="48">
        <f>IF(J23=0,"-",I23-L23)</f>
        <v>-0.34420742486741313</v>
      </c>
    </row>
    <row r="24" spans="1:14" x14ac:dyDescent="0.25">
      <c r="A24" s="16">
        <v>37</v>
      </c>
      <c r="B24" s="17" t="s">
        <v>79</v>
      </c>
      <c r="C24" s="23" t="s">
        <v>68</v>
      </c>
      <c r="D24" s="29">
        <v>33</v>
      </c>
      <c r="E24" s="30">
        <v>0</v>
      </c>
      <c r="F24" s="31">
        <f>IF(D24=0,"-",E24/D24)</f>
        <v>0</v>
      </c>
      <c r="G24" s="35">
        <v>67</v>
      </c>
      <c r="H24" s="36">
        <v>1</v>
      </c>
      <c r="I24" s="37">
        <f>IF(G24=0,"-",H24/G24)</f>
        <v>1.4925373134328358E-2</v>
      </c>
      <c r="J24" s="41">
        <v>2181</v>
      </c>
      <c r="K24" s="42">
        <v>770</v>
      </c>
      <c r="L24" s="43">
        <f>IF(J24=0,"-",K24/J24)</f>
        <v>0.35304906006419073</v>
      </c>
      <c r="M24" s="47">
        <f>IF(J24=0,"-",F24-I24)</f>
        <v>-1.4925373134328358E-2</v>
      </c>
      <c r="N24" s="48">
        <f>IF(J24=0,"-",I24-L24)</f>
        <v>-0.33812368692986239</v>
      </c>
    </row>
    <row r="25" spans="1:14" x14ac:dyDescent="0.25">
      <c r="A25" s="16">
        <v>18</v>
      </c>
      <c r="B25" s="17" t="s">
        <v>80</v>
      </c>
      <c r="C25" s="23" t="s">
        <v>76</v>
      </c>
      <c r="D25" s="29">
        <v>36</v>
      </c>
      <c r="E25" s="30">
        <v>19</v>
      </c>
      <c r="F25" s="31">
        <f>IF(D25=0,"-",E25/D25)</f>
        <v>0.52777777777777779</v>
      </c>
      <c r="G25" s="35">
        <v>83</v>
      </c>
      <c r="H25" s="36">
        <v>42</v>
      </c>
      <c r="I25" s="37">
        <f>IF(G25=0,"-",H25/G25)</f>
        <v>0.50602409638554213</v>
      </c>
      <c r="J25" s="41">
        <v>2875</v>
      </c>
      <c r="K25" s="42">
        <v>1469</v>
      </c>
      <c r="L25" s="43">
        <f>IF(J25=0,"-",K25/J25)</f>
        <v>0.51095652173913042</v>
      </c>
      <c r="M25" s="47">
        <f>IF(J25=0,"-",F25-I25)</f>
        <v>2.1753681392235658E-2</v>
      </c>
      <c r="N25" s="48">
        <f>IF(J25=0,"-",I25-L25)</f>
        <v>-4.9324253535882878E-3</v>
      </c>
    </row>
    <row r="26" spans="1:14" x14ac:dyDescent="0.25">
      <c r="A26" s="16">
        <v>11</v>
      </c>
      <c r="B26" s="17" t="s">
        <v>81</v>
      </c>
      <c r="C26" s="23" t="s">
        <v>76</v>
      </c>
      <c r="D26" s="29">
        <v>12</v>
      </c>
      <c r="E26" s="30">
        <v>8</v>
      </c>
      <c r="F26" s="31">
        <f>IF(D26=0,"-",E26/D26)</f>
        <v>0.66666666666666663</v>
      </c>
      <c r="G26" s="35">
        <v>27</v>
      </c>
      <c r="H26" s="36">
        <v>18</v>
      </c>
      <c r="I26" s="37">
        <f>IF(G26=0,"-",H26/G26)</f>
        <v>0.66666666666666663</v>
      </c>
      <c r="J26" s="41">
        <v>895</v>
      </c>
      <c r="K26" s="42">
        <v>473</v>
      </c>
      <c r="L26" s="43">
        <f>IF(J26=0,"-",K26/J26)</f>
        <v>0.5284916201117319</v>
      </c>
      <c r="M26" s="47">
        <f>IF(J26=0,"-",F26-I26)</f>
        <v>0</v>
      </c>
      <c r="N26" s="48">
        <f>IF(J26=0,"-",I26-L26)</f>
        <v>0.13817504655493473</v>
      </c>
    </row>
    <row r="27" spans="1:14" x14ac:dyDescent="0.25">
      <c r="A27" s="16">
        <v>2</v>
      </c>
      <c r="B27" s="17" t="s">
        <v>82</v>
      </c>
      <c r="C27" s="23" t="s">
        <v>63</v>
      </c>
      <c r="D27" s="29">
        <v>20</v>
      </c>
      <c r="E27" s="30">
        <v>18</v>
      </c>
      <c r="F27" s="31">
        <f>IF(D27=0,"-",E27/D27)</f>
        <v>0.9</v>
      </c>
      <c r="G27" s="35">
        <v>44</v>
      </c>
      <c r="H27" s="36">
        <v>36</v>
      </c>
      <c r="I27" s="37">
        <f>IF(G27=0,"-",H27/G27)</f>
        <v>0.81818181818181823</v>
      </c>
      <c r="J27" s="41">
        <v>1573</v>
      </c>
      <c r="K27" s="42">
        <v>1000</v>
      </c>
      <c r="L27" s="43">
        <f>IF(J27=0,"-",K27/J27)</f>
        <v>0.63572790845518123</v>
      </c>
      <c r="M27" s="47">
        <f>IF(J27=0,"-",F27-I27)</f>
        <v>8.181818181818179E-2</v>
      </c>
      <c r="N27" s="48">
        <f>IF(J27=0,"-",I27-L27)</f>
        <v>0.182453909726637</v>
      </c>
    </row>
    <row r="28" spans="1:14" x14ac:dyDescent="0.25">
      <c r="A28" s="16">
        <v>35</v>
      </c>
      <c r="B28" s="17" t="s">
        <v>83</v>
      </c>
      <c r="C28" s="23" t="s">
        <v>68</v>
      </c>
      <c r="D28" s="29">
        <v>36</v>
      </c>
      <c r="E28" s="30">
        <v>1</v>
      </c>
      <c r="F28" s="31">
        <f>IF(D28=0,"-",E28/D28)</f>
        <v>2.7777777777777776E-2</v>
      </c>
      <c r="G28" s="35">
        <v>79</v>
      </c>
      <c r="H28" s="36">
        <v>9</v>
      </c>
      <c r="I28" s="37">
        <f>IF(G28=0,"-",H28/G28)</f>
        <v>0.11392405063291139</v>
      </c>
      <c r="J28" s="41">
        <v>2754</v>
      </c>
      <c r="K28" s="42">
        <v>1119</v>
      </c>
      <c r="L28" s="43">
        <f>IF(J28=0,"-",K28/J28)</f>
        <v>0.40631808278867104</v>
      </c>
      <c r="M28" s="47">
        <f>IF(J28=0,"-",F28-I28)</f>
        <v>-8.6146272855133613E-2</v>
      </c>
      <c r="N28" s="48">
        <f>IF(J28=0,"-",I28-L28)</f>
        <v>-0.29239403215575965</v>
      </c>
    </row>
    <row r="29" spans="1:14" x14ac:dyDescent="0.25">
      <c r="A29" s="16">
        <v>16</v>
      </c>
      <c r="B29" s="17" t="s">
        <v>84</v>
      </c>
      <c r="C29" s="23" t="s">
        <v>85</v>
      </c>
      <c r="D29" s="29">
        <v>21</v>
      </c>
      <c r="E29" s="30">
        <v>12</v>
      </c>
      <c r="F29" s="31">
        <f>IF(D29=0,"-",E29/D29)</f>
        <v>0.5714285714285714</v>
      </c>
      <c r="G29" s="35">
        <v>49</v>
      </c>
      <c r="H29" s="36">
        <v>28</v>
      </c>
      <c r="I29" s="37">
        <f>IF(G29=0,"-",H29/G29)</f>
        <v>0.5714285714285714</v>
      </c>
      <c r="J29" s="41">
        <v>1870</v>
      </c>
      <c r="K29" s="42">
        <v>1036</v>
      </c>
      <c r="L29" s="43">
        <f>IF(J29=0,"-",K29/J29)</f>
        <v>0.55401069518716572</v>
      </c>
      <c r="M29" s="47">
        <f>IF(J29=0,"-",F29-I29)</f>
        <v>0</v>
      </c>
      <c r="N29" s="48">
        <f>IF(J29=0,"-",I29-L29)</f>
        <v>1.7417876241405672E-2</v>
      </c>
    </row>
    <row r="30" spans="1:14" x14ac:dyDescent="0.25">
      <c r="A30" s="16">
        <v>9</v>
      </c>
      <c r="B30" s="17" t="s">
        <v>86</v>
      </c>
      <c r="C30" s="23" t="s">
        <v>52</v>
      </c>
      <c r="D30" s="29">
        <v>24</v>
      </c>
      <c r="E30" s="30">
        <v>16</v>
      </c>
      <c r="F30" s="31">
        <f>IF(D30=0,"-",E30/D30)</f>
        <v>0.66666666666666663</v>
      </c>
      <c r="G30" s="35">
        <v>62</v>
      </c>
      <c r="H30" s="36">
        <v>37</v>
      </c>
      <c r="I30" s="37">
        <f>IF(G30=0,"-",H30/G30)</f>
        <v>0.59677419354838712</v>
      </c>
      <c r="J30" s="41">
        <v>2244</v>
      </c>
      <c r="K30" s="42">
        <v>1177</v>
      </c>
      <c r="L30" s="43">
        <f>IF(J30=0,"-",K30/J30)</f>
        <v>0.52450980392156865</v>
      </c>
      <c r="M30" s="47">
        <f>IF(J30=0,"-",F30-I30)</f>
        <v>6.9892473118279508E-2</v>
      </c>
      <c r="N30" s="48">
        <f>IF(J30=0,"-",I30-L30)</f>
        <v>7.226438962681847E-2</v>
      </c>
    </row>
    <row r="31" spans="1:14" x14ac:dyDescent="0.25">
      <c r="A31" s="16">
        <v>3</v>
      </c>
      <c r="B31" s="17" t="s">
        <v>87</v>
      </c>
      <c r="C31" s="23" t="s">
        <v>63</v>
      </c>
      <c r="D31" s="29">
        <v>18</v>
      </c>
      <c r="E31" s="30">
        <v>15</v>
      </c>
      <c r="F31" s="31">
        <f>IF(D31=0,"-",E31/D31)</f>
        <v>0.83333333333333337</v>
      </c>
      <c r="G31" s="35">
        <v>36</v>
      </c>
      <c r="H31" s="36">
        <v>30</v>
      </c>
      <c r="I31" s="37">
        <f>IF(G31=0,"-",H31/G31)</f>
        <v>0.83333333333333337</v>
      </c>
      <c r="J31" s="41">
        <v>1260</v>
      </c>
      <c r="K31" s="42">
        <v>819</v>
      </c>
      <c r="L31" s="43">
        <f>IF(J31=0,"-",K31/J31)</f>
        <v>0.65</v>
      </c>
      <c r="M31" s="47">
        <f>IF(J31=0,"-",F31-I31)</f>
        <v>0</v>
      </c>
      <c r="N31" s="48">
        <f>IF(J31=0,"-",I31-L31)</f>
        <v>0.18333333333333335</v>
      </c>
    </row>
    <row r="32" spans="1:14" x14ac:dyDescent="0.25">
      <c r="A32" s="16">
        <v>20</v>
      </c>
      <c r="B32" s="17" t="s">
        <v>88</v>
      </c>
      <c r="C32" s="23" t="s">
        <v>58</v>
      </c>
      <c r="D32" s="29">
        <v>27</v>
      </c>
      <c r="E32" s="30">
        <v>13</v>
      </c>
      <c r="F32" s="31">
        <f>IF(D32=0,"-",E32/D32)</f>
        <v>0.48148148148148145</v>
      </c>
      <c r="G32" s="35">
        <v>60</v>
      </c>
      <c r="H32" s="36">
        <v>31</v>
      </c>
      <c r="I32" s="37">
        <f>IF(G32=0,"-",H32/G32)</f>
        <v>0.51666666666666672</v>
      </c>
      <c r="J32" s="41">
        <v>2122</v>
      </c>
      <c r="K32" s="42">
        <v>1081</v>
      </c>
      <c r="L32" s="43">
        <f>IF(J32=0,"-",K32/J32)</f>
        <v>0.50942507068803011</v>
      </c>
      <c r="M32" s="47">
        <f>IF(J32=0,"-",F32-I32)</f>
        <v>-3.5185185185185264E-2</v>
      </c>
      <c r="N32" s="48">
        <f>IF(J32=0,"-",I32-L32)</f>
        <v>7.2415959786366058E-3</v>
      </c>
    </row>
    <row r="33" spans="1:14" x14ac:dyDescent="0.25">
      <c r="A33" s="16">
        <v>13</v>
      </c>
      <c r="B33" s="17" t="s">
        <v>89</v>
      </c>
      <c r="C33" s="23" t="s">
        <v>85</v>
      </c>
      <c r="D33" s="29">
        <v>21</v>
      </c>
      <c r="E33" s="30">
        <v>13</v>
      </c>
      <c r="F33" s="31">
        <f>IF(D33=0,"-",E33/D33)</f>
        <v>0.61904761904761907</v>
      </c>
      <c r="G33" s="35">
        <v>47</v>
      </c>
      <c r="H33" s="36">
        <v>29</v>
      </c>
      <c r="I33" s="37">
        <f>IF(G33=0,"-",H33/G33)</f>
        <v>0.61702127659574468</v>
      </c>
      <c r="J33" s="41">
        <v>1817</v>
      </c>
      <c r="K33" s="42">
        <v>1009</v>
      </c>
      <c r="L33" s="43">
        <f>IF(J33=0,"-",K33/J33)</f>
        <v>0.55531095211887727</v>
      </c>
      <c r="M33" s="47">
        <f>IF(J33=0,"-",F33-I33)</f>
        <v>2.0263424518743856E-3</v>
      </c>
      <c r="N33" s="48">
        <f>IF(J33=0,"-",I33-L33)</f>
        <v>6.1710324476867418E-2</v>
      </c>
    </row>
    <row r="34" spans="1:14" x14ac:dyDescent="0.25">
      <c r="A34" s="16">
        <v>19</v>
      </c>
      <c r="B34" s="17" t="s">
        <v>90</v>
      </c>
      <c r="C34" s="23" t="s">
        <v>52</v>
      </c>
      <c r="D34" s="29">
        <v>23</v>
      </c>
      <c r="E34" s="30">
        <v>12</v>
      </c>
      <c r="F34" s="31">
        <f>IF(D34=0,"-",E34/D34)</f>
        <v>0.52173913043478259</v>
      </c>
      <c r="G34" s="35">
        <v>51</v>
      </c>
      <c r="H34" s="36">
        <v>26</v>
      </c>
      <c r="I34" s="37">
        <f>IF(G34=0,"-",H34/G34)</f>
        <v>0.50980392156862742</v>
      </c>
      <c r="J34" s="41">
        <v>1848</v>
      </c>
      <c r="K34" s="42">
        <v>908</v>
      </c>
      <c r="L34" s="43">
        <f>IF(J34=0,"-",K34/J34)</f>
        <v>0.49134199134199136</v>
      </c>
      <c r="M34" s="47">
        <f>IF(J34=0,"-",F34-I34)</f>
        <v>1.1935208866155178E-2</v>
      </c>
      <c r="N34" s="48">
        <f>IF(J34=0,"-",I34-L34)</f>
        <v>1.8461930226636059E-2</v>
      </c>
    </row>
    <row r="35" spans="1:14" x14ac:dyDescent="0.25">
      <c r="A35" s="16">
        <v>26</v>
      </c>
      <c r="B35" s="17" t="s">
        <v>91</v>
      </c>
      <c r="C35" s="23" t="s">
        <v>60</v>
      </c>
      <c r="D35" s="29">
        <v>23</v>
      </c>
      <c r="E35" s="30">
        <v>9</v>
      </c>
      <c r="F35" s="31">
        <f>IF(D35=0,"-",E35/D35)</f>
        <v>0.39130434782608697</v>
      </c>
      <c r="G35" s="35">
        <v>49</v>
      </c>
      <c r="H35" s="36">
        <v>20</v>
      </c>
      <c r="I35" s="37">
        <f>IF(G35=0,"-",H35/G35)</f>
        <v>0.40816326530612246</v>
      </c>
      <c r="J35" s="41">
        <v>1713</v>
      </c>
      <c r="K35" s="42">
        <v>821</v>
      </c>
      <c r="L35" s="43">
        <f>IF(J35=0,"-",K35/J35)</f>
        <v>0.47927612375948631</v>
      </c>
      <c r="M35" s="47">
        <f>IF(J35=0,"-",F35-I35)</f>
        <v>-1.6858917480035485E-2</v>
      </c>
      <c r="N35" s="48">
        <f>IF(J35=0,"-",I35-L35)</f>
        <v>-7.1112858453363847E-2</v>
      </c>
    </row>
    <row r="36" spans="1:14" x14ac:dyDescent="0.25">
      <c r="A36" s="16">
        <v>30</v>
      </c>
      <c r="B36" s="17" t="s">
        <v>92</v>
      </c>
      <c r="C36" s="23" t="s">
        <v>56</v>
      </c>
      <c r="D36" s="29">
        <v>22</v>
      </c>
      <c r="E36" s="30">
        <v>4</v>
      </c>
      <c r="F36" s="31">
        <f>IF(D36=0,"-",E36/D36)</f>
        <v>0.18181818181818182</v>
      </c>
      <c r="G36" s="35">
        <v>48</v>
      </c>
      <c r="H36" s="36">
        <v>10</v>
      </c>
      <c r="I36" s="37">
        <f>IF(G36=0,"-",H36/G36)</f>
        <v>0.20833333333333334</v>
      </c>
      <c r="J36" s="41">
        <v>1599</v>
      </c>
      <c r="K36" s="42">
        <v>636</v>
      </c>
      <c r="L36" s="43">
        <f>IF(J36=0,"-",K36/J36)</f>
        <v>0.39774859287054409</v>
      </c>
      <c r="M36" s="47">
        <f>IF(J36=0,"-",F36-I36)</f>
        <v>-2.6515151515151519E-2</v>
      </c>
      <c r="N36" s="48">
        <f>IF(J36=0,"-",I36-L36)</f>
        <v>-0.18941525953721075</v>
      </c>
    </row>
    <row r="37" spans="1:14" x14ac:dyDescent="0.25">
      <c r="A37" s="16">
        <v>32</v>
      </c>
      <c r="B37" s="17" t="s">
        <v>93</v>
      </c>
      <c r="C37" s="23" t="s">
        <v>58</v>
      </c>
      <c r="D37" s="29">
        <v>12</v>
      </c>
      <c r="E37" s="30">
        <v>2</v>
      </c>
      <c r="F37" s="31">
        <f>IF(D37=0,"-",E37/D37)</f>
        <v>0.16666666666666666</v>
      </c>
      <c r="G37" s="35">
        <v>26</v>
      </c>
      <c r="H37" s="36">
        <v>5</v>
      </c>
      <c r="I37" s="37">
        <f>IF(G37=0,"-",H37/G37)</f>
        <v>0.19230769230769232</v>
      </c>
      <c r="J37" s="41">
        <v>916</v>
      </c>
      <c r="K37" s="42">
        <v>400</v>
      </c>
      <c r="L37" s="43">
        <f>IF(J37=0,"-",K37/J37)</f>
        <v>0.4366812227074236</v>
      </c>
      <c r="M37" s="47">
        <f>IF(J37=0,"-",F37-I37)</f>
        <v>-2.5641025641025661E-2</v>
      </c>
      <c r="N37" s="48">
        <f>IF(J37=0,"-",I37-L37)</f>
        <v>-0.24437353039973128</v>
      </c>
    </row>
    <row r="38" spans="1:14" x14ac:dyDescent="0.25">
      <c r="A38" s="16">
        <v>25</v>
      </c>
      <c r="B38" s="17" t="s">
        <v>94</v>
      </c>
      <c r="C38" s="23" t="s">
        <v>60</v>
      </c>
      <c r="D38" s="29">
        <v>33</v>
      </c>
      <c r="E38" s="30">
        <v>13</v>
      </c>
      <c r="F38" s="31">
        <f>IF(D38=0,"-",E38/D38)</f>
        <v>0.39393939393939392</v>
      </c>
      <c r="G38" s="35">
        <v>73</v>
      </c>
      <c r="H38" s="36">
        <v>30</v>
      </c>
      <c r="I38" s="37">
        <f>IF(G38=0,"-",H38/G38)</f>
        <v>0.41095890410958902</v>
      </c>
      <c r="J38" s="41">
        <v>2523</v>
      </c>
      <c r="K38" s="42">
        <v>1211</v>
      </c>
      <c r="L38" s="43">
        <f>IF(J38=0,"-",K38/J38)</f>
        <v>0.47998414585810545</v>
      </c>
      <c r="M38" s="47">
        <f>IF(J38=0,"-",F38-I38)</f>
        <v>-1.7019510170195096E-2</v>
      </c>
      <c r="N38" s="48">
        <f>IF(J38=0,"-",I38-L38)</f>
        <v>-6.902524174851643E-2</v>
      </c>
    </row>
    <row r="39" spans="1:14" x14ac:dyDescent="0.25">
      <c r="A39" s="16">
        <v>36</v>
      </c>
      <c r="B39" s="17" t="s">
        <v>95</v>
      </c>
      <c r="C39" s="23" t="s">
        <v>68</v>
      </c>
      <c r="D39" s="29">
        <v>36</v>
      </c>
      <c r="E39" s="30">
        <v>1</v>
      </c>
      <c r="F39" s="31">
        <f>IF(D39=0,"-",E39/D39)</f>
        <v>2.7777777777777776E-2</v>
      </c>
      <c r="G39" s="35">
        <v>77</v>
      </c>
      <c r="H39" s="36">
        <v>7</v>
      </c>
      <c r="I39" s="37">
        <f>IF(G39=0,"-",H39/G39)</f>
        <v>9.0909090909090912E-2</v>
      </c>
      <c r="J39" s="41">
        <v>2625</v>
      </c>
      <c r="K39" s="42">
        <v>1023</v>
      </c>
      <c r="L39" s="43">
        <f>IF(J39=0,"-",K39/J39)</f>
        <v>0.38971428571428574</v>
      </c>
      <c r="M39" s="47">
        <f>IF(J39=0,"-",F39-I39)</f>
        <v>-6.3131313131313135E-2</v>
      </c>
      <c r="N39" s="48">
        <f>IF(J39=0,"-",I39-L39)</f>
        <v>-0.29880519480519485</v>
      </c>
    </row>
    <row r="40" spans="1:14" x14ac:dyDescent="0.25">
      <c r="A40" s="16">
        <v>17</v>
      </c>
      <c r="B40" s="17" t="s">
        <v>96</v>
      </c>
      <c r="C40" s="23" t="s">
        <v>85</v>
      </c>
      <c r="D40" s="29">
        <v>21</v>
      </c>
      <c r="E40" s="30">
        <v>12</v>
      </c>
      <c r="F40" s="31">
        <f>IF(D40=0,"-",E40/D40)</f>
        <v>0.5714285714285714</v>
      </c>
      <c r="G40" s="35">
        <v>46</v>
      </c>
      <c r="H40" s="36">
        <v>26</v>
      </c>
      <c r="I40" s="37">
        <f>IF(G40=0,"-",H40/G40)</f>
        <v>0.56521739130434778</v>
      </c>
      <c r="J40" s="41">
        <v>1753</v>
      </c>
      <c r="K40" s="42">
        <v>963</v>
      </c>
      <c r="L40" s="43">
        <f>IF(J40=0,"-",K40/J40)</f>
        <v>0.54934398174557897</v>
      </c>
      <c r="M40" s="47">
        <f>IF(J40=0,"-",F40-I40)</f>
        <v>6.2111801242236142E-3</v>
      </c>
      <c r="N40" s="48">
        <f>IF(J40=0,"-",I40-L40)</f>
        <v>1.5873409558768814E-2</v>
      </c>
    </row>
    <row r="41" spans="1:14" ht="15.75" thickBot="1" x14ac:dyDescent="0.3">
      <c r="A41" s="18">
        <v>15</v>
      </c>
      <c r="B41" s="19" t="s">
        <v>97</v>
      </c>
      <c r="C41" s="24" t="s">
        <v>56</v>
      </c>
      <c r="D41" s="32">
        <v>15</v>
      </c>
      <c r="E41" s="33">
        <v>9</v>
      </c>
      <c r="F41" s="34">
        <f>IF(D41=0,"-",E41/D41)</f>
        <v>0.6</v>
      </c>
      <c r="G41" s="38">
        <v>36</v>
      </c>
      <c r="H41" s="39">
        <v>20</v>
      </c>
      <c r="I41" s="40">
        <f>IF(G41=0,"-",H41/G41)</f>
        <v>0.55555555555555558</v>
      </c>
      <c r="J41" s="44">
        <v>1301</v>
      </c>
      <c r="K41" s="45">
        <v>639</v>
      </c>
      <c r="L41" s="46">
        <f>IF(J41=0,"-",K41/J41)</f>
        <v>0.49116064565718676</v>
      </c>
      <c r="M41" s="49">
        <f>IF(J41=0,"-",F41-I41)</f>
        <v>4.4444444444444398E-2</v>
      </c>
      <c r="N41" s="50">
        <f>IF(J41=0,"-",I41-L41)</f>
        <v>6.4394909898368824E-2</v>
      </c>
    </row>
    <row r="42" spans="1:14" ht="15.75" hidden="1" thickTop="1" x14ac:dyDescent="0.25"/>
  </sheetData>
  <sheetProtection password="9149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Speler Ranking</vt:lpstr>
      <vt:lpstr>Team Ranking</vt:lpstr>
      <vt:lpstr>Enkelspel</vt:lpstr>
      <vt:lpstr>Dubbels</vt:lpstr>
      <vt:lpstr>Gemengd dubbel</vt:lpstr>
      <vt:lpstr>Overall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Krijgsman</dc:creator>
  <cp:lastModifiedBy>Marco Krijgsman</cp:lastModifiedBy>
  <dcterms:created xsi:type="dcterms:W3CDTF">2020-01-20T19:27:51Z</dcterms:created>
  <dcterms:modified xsi:type="dcterms:W3CDTF">2020-01-20T19:28:02Z</dcterms:modified>
</cp:coreProperties>
</file>